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da39f8ce-a08f-4193-9297-e9533fe41a87\"/>
    </mc:Choice>
  </mc:AlternateContent>
  <xr:revisionPtr revIDLastSave="0" documentId="8_{C6D73316-6614-4D40-A929-B13945F42EEB}" xr6:coauthVersionLast="36" xr6:coauthVersionMax="36" xr10:uidLastSave="{00000000-0000-0000-0000-000000000000}"/>
  <bookViews>
    <workbookView xWindow="57480" yWindow="1545" windowWidth="29040" windowHeight="15720" xr2:uid="{1216066E-3719-4AE9-901D-963C910F091D}"/>
  </bookViews>
  <sheets>
    <sheet name="portfolio-holdings-disclosure" sheetId="3" r:id="rId1"/>
  </sheets>
  <definedNames>
    <definedName name="_xlnm._FilterDatabase" localSheetId="0" hidden="1">'portfolio-holdings-disclosure'!$B$8:$I$236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5" i="3" l="1"/>
  <c r="H235" i="3"/>
  <c r="H231" i="3"/>
  <c r="G231" i="3"/>
  <c r="G226" i="3"/>
  <c r="H226" i="3"/>
  <c r="G169" i="3"/>
  <c r="H169" i="3"/>
  <c r="H236" i="3" s="1"/>
  <c r="G165" i="3"/>
  <c r="H165" i="3"/>
  <c r="H105" i="3"/>
  <c r="G105" i="3"/>
  <c r="H12" i="3"/>
  <c r="G11" i="3"/>
  <c r="G12" i="3" s="1"/>
  <c r="G175" i="3"/>
  <c r="G177" i="3"/>
  <c r="G236" i="3" s="1"/>
  <c r="H177" i="3"/>
  <c r="H175" i="3"/>
</calcChain>
</file>

<file path=xl/sharedStrings.xml><?xml version="1.0" encoding="utf-8"?>
<sst xmlns="http://schemas.openxmlformats.org/spreadsheetml/2006/main" count="928" uniqueCount="348">
  <si>
    <t>Product:</t>
  </si>
  <si>
    <t>As At:</t>
  </si>
  <si>
    <t>Reporting date:</t>
  </si>
  <si>
    <t>Portfolio Holdings Disclosure Report</t>
  </si>
  <si>
    <t>Table 1 - Assets</t>
  </si>
  <si>
    <t>Name of Institution</t>
  </si>
  <si>
    <t>Security Identifier</t>
  </si>
  <si>
    <t>Asset Type</t>
  </si>
  <si>
    <t>Currency</t>
  </si>
  <si>
    <t>% Ownership</t>
  </si>
  <si>
    <t>Units held</t>
  </si>
  <si>
    <t>Value (AUD)</t>
  </si>
  <si>
    <t>Weighting (%)</t>
  </si>
  <si>
    <t>Cash</t>
  </si>
  <si>
    <t>AUD</t>
  </si>
  <si>
    <t>National Australia Bank Ltd</t>
  </si>
  <si>
    <t>AUDCASH</t>
  </si>
  <si>
    <t>Cash Total</t>
  </si>
  <si>
    <t>Fixed Income (Externally Managed)</t>
  </si>
  <si>
    <t>Betashares Capital Ltd</t>
  </si>
  <si>
    <t>Macquarie Investment Management Aus Ltd</t>
  </si>
  <si>
    <t>MAQ0277AU</t>
  </si>
  <si>
    <t>Pimco Australia Pty Ltd</t>
  </si>
  <si>
    <t>Vanguard Investments Australia Ltd</t>
  </si>
  <si>
    <t>Fixed Income (Externally Managed) Total</t>
  </si>
  <si>
    <t>Vaneck Investments Ltd</t>
  </si>
  <si>
    <t>Listed Infrastructure</t>
  </si>
  <si>
    <t>IFRA</t>
  </si>
  <si>
    <t>Listed Infrastructure Total</t>
  </si>
  <si>
    <t>Listed Property</t>
  </si>
  <si>
    <t>REIT</t>
  </si>
  <si>
    <t>VAP</t>
  </si>
  <si>
    <t>Listed Property Total</t>
  </si>
  <si>
    <t>Ardea Investment Management</t>
  </si>
  <si>
    <t>HOW0098AU</t>
  </si>
  <si>
    <t>Unlisted Alternatives (Externally managed)</t>
  </si>
  <si>
    <t>Unlisted Alternatives (Externally managed) Total</t>
  </si>
  <si>
    <t>Alliance Bernstein</t>
  </si>
  <si>
    <t>Unlisted Equity (Externally managed)</t>
  </si>
  <si>
    <t>Fil Investment Management (Australia) Ltd</t>
  </si>
  <si>
    <t>FID0008AU</t>
  </si>
  <si>
    <t>Macquarie Investment Management Australia Ltd</t>
  </si>
  <si>
    <t>Unlisted Equity (Externally managed) Total</t>
  </si>
  <si>
    <t>Total Investment Items</t>
  </si>
  <si>
    <t>Table 2 – Derivatives by kind of derivative</t>
  </si>
  <si>
    <t xml:space="preserve">Kind of derivative </t>
  </si>
  <si>
    <t>Swaps</t>
  </si>
  <si>
    <t>Forwards</t>
  </si>
  <si>
    <t>Futures</t>
  </si>
  <si>
    <t>`</t>
  </si>
  <si>
    <t>Options</t>
  </si>
  <si>
    <t>Total</t>
  </si>
  <si>
    <t>Table 3 – Derivatives by asset class</t>
  </si>
  <si>
    <t xml:space="preserve">Asset Class </t>
  </si>
  <si>
    <t>Actual Asset Allocation (% of Assets (including derivatives) in the investment option)</t>
  </si>
  <si>
    <t>Effect of Derivatives Exposure (% of Assets (including derivatives) in the investment option)</t>
  </si>
  <si>
    <t>Fixed Income</t>
  </si>
  <si>
    <t>Equity</t>
  </si>
  <si>
    <t>Property</t>
  </si>
  <si>
    <t>Infrastructure</t>
  </si>
  <si>
    <t>Alternatives</t>
  </si>
  <si>
    <t>Table 4—Derivatives by currency</t>
  </si>
  <si>
    <t xml:space="preserve">Currency exposure </t>
  </si>
  <si>
    <t>Actual currency exposure (% of assets and derivatives under management)</t>
  </si>
  <si>
    <t>Effect of derivatives exposure (% of assets and derivatives under management)</t>
  </si>
  <si>
    <t>USD</t>
  </si>
  <si>
    <t>Currencies of other developed markets</t>
  </si>
  <si>
    <t>Currencies of emerging markets</t>
  </si>
  <si>
    <t>AAA</t>
  </si>
  <si>
    <t>Hyperion Asset Management Ltd</t>
  </si>
  <si>
    <t>WHT8435AU</t>
  </si>
  <si>
    <t>Blackrock Investment Management (Australia) Ltd</t>
  </si>
  <si>
    <t>BILL</t>
  </si>
  <si>
    <t>QPON</t>
  </si>
  <si>
    <t>IAF</t>
  </si>
  <si>
    <t>Blackrock Investment Management Ltd</t>
  </si>
  <si>
    <t>BGL0008AU</t>
  </si>
  <si>
    <t>Janus Henderson Investors (Australia)</t>
  </si>
  <si>
    <t>IOF0145AU</t>
  </si>
  <si>
    <t>FLOT</t>
  </si>
  <si>
    <t>SUBD</t>
  </si>
  <si>
    <t>VBND</t>
  </si>
  <si>
    <t>Listed Equity</t>
  </si>
  <si>
    <t>A200</t>
  </si>
  <si>
    <t>HGBL</t>
  </si>
  <si>
    <t>Bhp Group Ltd</t>
  </si>
  <si>
    <t>BHP</t>
  </si>
  <si>
    <t>Commonwealth Bank Of Australia</t>
  </si>
  <si>
    <t>CBA</t>
  </si>
  <si>
    <t>Csl Ltd</t>
  </si>
  <si>
    <t>CSL</t>
  </si>
  <si>
    <t>Global X Management (Aus) Ltd</t>
  </si>
  <si>
    <t>Macquarie Group Ltd</t>
  </si>
  <si>
    <t>MQG</t>
  </si>
  <si>
    <t>NAB</t>
  </si>
  <si>
    <t>Perpetual Investment Management Ltd</t>
  </si>
  <si>
    <t>Rea Group Ltd</t>
  </si>
  <si>
    <t>REA</t>
  </si>
  <si>
    <t>Rio Tinto Ltd</t>
  </si>
  <si>
    <t>RIO</t>
  </si>
  <si>
    <t>Telstra Group Ltd</t>
  </si>
  <si>
    <t>TLS</t>
  </si>
  <si>
    <t>QSML</t>
  </si>
  <si>
    <t>QUAL</t>
  </si>
  <si>
    <t>VDBA</t>
  </si>
  <si>
    <t>Orica</t>
  </si>
  <si>
    <t>ORI</t>
  </si>
  <si>
    <t>Gold Corporation</t>
  </si>
  <si>
    <t>PMGOLD</t>
  </si>
  <si>
    <t>Suncorp Group Ltd</t>
  </si>
  <si>
    <t>SUN</t>
  </si>
  <si>
    <t>Listed Equity Total</t>
  </si>
  <si>
    <t>TCL</t>
  </si>
  <si>
    <t>MVA</t>
  </si>
  <si>
    <t>Alpha Fund Managers Pty Ltd</t>
  </si>
  <si>
    <t>ETL9255AU</t>
  </si>
  <si>
    <t>Plato Investment Management</t>
  </si>
  <si>
    <t>WHT0039AU</t>
  </si>
  <si>
    <t>Franklin Templeton Australia Ltd</t>
  </si>
  <si>
    <t>01/07/2025 - 31/12/2025</t>
  </si>
  <si>
    <t>Portfolio Holdings Information for the Platformplus Super Wrap as at 31 December 2025. The information contained in this document was current at the time of publication, 18 Feb 2025</t>
  </si>
  <si>
    <t>Australian Ethical</t>
  </si>
  <si>
    <t>Challenger Ltd</t>
  </si>
  <si>
    <t>Kapstream Capital</t>
  </si>
  <si>
    <t>Pendal Group Ltd</t>
  </si>
  <si>
    <t>Premium China Funds Management Pty Ltd</t>
  </si>
  <si>
    <t>Westpac Banking Corporation</t>
  </si>
  <si>
    <t>Yarra Funds Management Ltd</t>
  </si>
  <si>
    <t>Yarra Investment Management Ltd</t>
  </si>
  <si>
    <t>Blackrock Investment Management</t>
  </si>
  <si>
    <t>AUG0023AU</t>
  </si>
  <si>
    <t>ILB</t>
  </si>
  <si>
    <t>CSI0473AU</t>
  </si>
  <si>
    <t>CBAPJ</t>
  </si>
  <si>
    <t>HOW0052AU</t>
  </si>
  <si>
    <t>NABPF</t>
  </si>
  <si>
    <t>NABPH</t>
  </si>
  <si>
    <t>NAB102394</t>
  </si>
  <si>
    <t>NAB102415</t>
  </si>
  <si>
    <t>NAB102422</t>
  </si>
  <si>
    <t>NAB102464</t>
  </si>
  <si>
    <t>NAB102534</t>
  </si>
  <si>
    <t>NAB102548</t>
  </si>
  <si>
    <t>NAB102572</t>
  </si>
  <si>
    <t>NAB102791</t>
  </si>
  <si>
    <t>ETL6693AU</t>
  </si>
  <si>
    <t>NAB102085</t>
  </si>
  <si>
    <t>NAB103036</t>
  </si>
  <si>
    <t>NAB103053</t>
  </si>
  <si>
    <t>NAB103060</t>
  </si>
  <si>
    <t>NAB103067</t>
  </si>
  <si>
    <t>NAB103080</t>
  </si>
  <si>
    <t>NAB103087</t>
  </si>
  <si>
    <t>NAB103092</t>
  </si>
  <si>
    <t>NAB103101</t>
  </si>
  <si>
    <t>NAB103115</t>
  </si>
  <si>
    <t>NAB103129</t>
  </si>
  <si>
    <t>NAB103143</t>
  </si>
  <si>
    <t>NAB103171</t>
  </si>
  <si>
    <t>NAB103185</t>
  </si>
  <si>
    <t>NAB103199</t>
  </si>
  <si>
    <t>NAB103213</t>
  </si>
  <si>
    <t>NAB103220</t>
  </si>
  <si>
    <t>NAB103227</t>
  </si>
  <si>
    <t>NAB103241</t>
  </si>
  <si>
    <t>NAB103248</t>
  </si>
  <si>
    <t>NAB103255</t>
  </si>
  <si>
    <t>NAB103262</t>
  </si>
  <si>
    <t>NAB103297</t>
  </si>
  <si>
    <t>NAB103304</t>
  </si>
  <si>
    <t>NAB103325</t>
  </si>
  <si>
    <t>NAB103332</t>
  </si>
  <si>
    <t>NAB103346</t>
  </si>
  <si>
    <t>NAB103367</t>
  </si>
  <si>
    <t>NAB103388</t>
  </si>
  <si>
    <t>NAB103402</t>
  </si>
  <si>
    <t>NAB103430</t>
  </si>
  <si>
    <t>NAB103479</t>
  </si>
  <si>
    <t>NAB103500</t>
  </si>
  <si>
    <t>NAB103514</t>
  </si>
  <si>
    <t>NAB103535</t>
  </si>
  <si>
    <t>NAB103556</t>
  </si>
  <si>
    <t>NAB103570</t>
  </si>
  <si>
    <t>NAB103584</t>
  </si>
  <si>
    <t>NAB103605</t>
  </si>
  <si>
    <t>NAB103612</t>
  </si>
  <si>
    <t>NAB103640</t>
  </si>
  <si>
    <t>NAB103668</t>
  </si>
  <si>
    <t>NAB103675</t>
  </si>
  <si>
    <t>NAB103682</t>
  </si>
  <si>
    <t>NAB103696</t>
  </si>
  <si>
    <t>NAB103710</t>
  </si>
  <si>
    <t>NAB103717</t>
  </si>
  <si>
    <t>NAB103724</t>
  </si>
  <si>
    <t>NAB103745</t>
  </si>
  <si>
    <t>NAB103759</t>
  </si>
  <si>
    <t>NAB103764</t>
  </si>
  <si>
    <t>NAB103780</t>
  </si>
  <si>
    <t>NAB103787</t>
  </si>
  <si>
    <t>NAB103794</t>
  </si>
  <si>
    <t>NAB103815</t>
  </si>
  <si>
    <t>NAB103829</t>
  </si>
  <si>
    <t>NAB103849</t>
  </si>
  <si>
    <t>NAB103856</t>
  </si>
  <si>
    <t>NAB103863</t>
  </si>
  <si>
    <t>BTA0507AU</t>
  </si>
  <si>
    <t>ETL0016AU</t>
  </si>
  <si>
    <t>PIC6396AU</t>
  </si>
  <si>
    <t>MAQ0782AU</t>
  </si>
  <si>
    <t>VAF</t>
  </si>
  <si>
    <t>VEFI</t>
  </si>
  <si>
    <t>WBCPJ</t>
  </si>
  <si>
    <t>JBW0018AU</t>
  </si>
  <si>
    <t>TYN0104AU</t>
  </si>
  <si>
    <t>ALTB</t>
  </si>
  <si>
    <t>ANZ Group Holdings Ltd</t>
  </si>
  <si>
    <t>AUB Group Ltd</t>
  </si>
  <si>
    <t>Auckland International Airport Ltd</t>
  </si>
  <si>
    <t>Brambles Ltd</t>
  </si>
  <si>
    <t>Magellan Financial Group Ltd</t>
  </si>
  <si>
    <t>NORTHERN STAR RESOURCES LTD</t>
  </si>
  <si>
    <t>Technology One</t>
  </si>
  <si>
    <t>Wesfarmers Ltd</t>
  </si>
  <si>
    <t>Wisetech Global Ltd</t>
  </si>
  <si>
    <t>Woodside Energy Group Ltd</t>
  </si>
  <si>
    <t>MLC Group</t>
  </si>
  <si>
    <t>Pilbara Minerals Ltd</t>
  </si>
  <si>
    <t>South32 Ltd</t>
  </si>
  <si>
    <t>Cleanaway Waste Management Ltd</t>
  </si>
  <si>
    <t>Seek Ltd</t>
  </si>
  <si>
    <t>ANZ</t>
  </si>
  <si>
    <t>AUB</t>
  </si>
  <si>
    <t>AIA</t>
  </si>
  <si>
    <t>ASIA</t>
  </si>
  <si>
    <t>ERTH</t>
  </si>
  <si>
    <t>ETHI</t>
  </si>
  <si>
    <t>FAIR</t>
  </si>
  <si>
    <t>HETH</t>
  </si>
  <si>
    <t>NDQ</t>
  </si>
  <si>
    <t>QRE</t>
  </si>
  <si>
    <t>GEAR</t>
  </si>
  <si>
    <t>GGUS</t>
  </si>
  <si>
    <t>QAU</t>
  </si>
  <si>
    <t>IWLD</t>
  </si>
  <si>
    <t>IXJ</t>
  </si>
  <si>
    <t>BXB</t>
  </si>
  <si>
    <t>FANG</t>
  </si>
  <si>
    <t>MFG</t>
  </si>
  <si>
    <t>NST</t>
  </si>
  <si>
    <t>TNE</t>
  </si>
  <si>
    <t>EMKT</t>
  </si>
  <si>
    <t>GRNV</t>
  </si>
  <si>
    <t>HLTH</t>
  </si>
  <si>
    <t>GDX</t>
  </si>
  <si>
    <t>QHAL</t>
  </si>
  <si>
    <t>VAS</t>
  </si>
  <si>
    <t>VESG</t>
  </si>
  <si>
    <t>VEU</t>
  </si>
  <si>
    <t>VHY</t>
  </si>
  <si>
    <t>VTS</t>
  </si>
  <si>
    <t>VVLU</t>
  </si>
  <si>
    <t>WES</t>
  </si>
  <si>
    <t>WBC</t>
  </si>
  <si>
    <t>WTC</t>
  </si>
  <si>
    <t>WDS</t>
  </si>
  <si>
    <t>GLIN</t>
  </si>
  <si>
    <t>GLPR</t>
  </si>
  <si>
    <t>IESG</t>
  </si>
  <si>
    <t>PLS</t>
  </si>
  <si>
    <t>S32</t>
  </si>
  <si>
    <t>CWY</t>
  </si>
  <si>
    <t>SEK</t>
  </si>
  <si>
    <t>Transurban Group Stapled Units</t>
  </si>
  <si>
    <t>VBLD</t>
  </si>
  <si>
    <t>Dexus Asset Management Ltd</t>
  </si>
  <si>
    <t>DXS</t>
  </si>
  <si>
    <t>GPT Group</t>
  </si>
  <si>
    <t>GPT</t>
  </si>
  <si>
    <t>ACM0009AU</t>
  </si>
  <si>
    <t>ETL3086AU</t>
  </si>
  <si>
    <t>ETL4308AU</t>
  </si>
  <si>
    <t>ETL6153AU</t>
  </si>
  <si>
    <t>Alphinity Investment Management Pty Ltd</t>
  </si>
  <si>
    <t>HOW0121AU</t>
  </si>
  <si>
    <t>HOW0164AU</t>
  </si>
  <si>
    <t>Ausbil Investment Management</t>
  </si>
  <si>
    <t>AAP0103AU</t>
  </si>
  <si>
    <t>AAP0104AU</t>
  </si>
  <si>
    <t>AUG0017AU</t>
  </si>
  <si>
    <t>AUG0018AU</t>
  </si>
  <si>
    <t>AUG0027AU</t>
  </si>
  <si>
    <t>BGL0034AU</t>
  </si>
  <si>
    <t>BGL0044AU</t>
  </si>
  <si>
    <t>Colonial First State Investments Ltd</t>
  </si>
  <si>
    <t>FSF0043AU</t>
  </si>
  <si>
    <t>FID0010AU</t>
  </si>
  <si>
    <t>FID0026AU</t>
  </si>
  <si>
    <t>FID0015AU</t>
  </si>
  <si>
    <t>MAQ0410AU</t>
  </si>
  <si>
    <t>MAQ9426AU</t>
  </si>
  <si>
    <t>MFS Institutional Advisors Inc</t>
  </si>
  <si>
    <t>MIA0001AU</t>
  </si>
  <si>
    <t>MLC Investments Ltd</t>
  </si>
  <si>
    <t>PPL0036AU</t>
  </si>
  <si>
    <t>BTA0419AU</t>
  </si>
  <si>
    <t>PER0116AU</t>
  </si>
  <si>
    <t>PER6110AU</t>
  </si>
  <si>
    <t>Platinum Investment Management Ltd</t>
  </si>
  <si>
    <t>PLA0002AU</t>
  </si>
  <si>
    <t>Realindex Investments Pty Ltd</t>
  </si>
  <si>
    <t>FSF0976AU</t>
  </si>
  <si>
    <t>Redwheel</t>
  </si>
  <si>
    <t>CHN8850AU</t>
  </si>
  <si>
    <t>State Street Bank &amp; Trust</t>
  </si>
  <si>
    <t>ETL0171AU</t>
  </si>
  <si>
    <t>T.Rowe Price International Ltd</t>
  </si>
  <si>
    <t>ETL0071AU</t>
  </si>
  <si>
    <t>ETL0312AU</t>
  </si>
  <si>
    <t>ETL6342AU</t>
  </si>
  <si>
    <t>ETL8482AU</t>
  </si>
  <si>
    <t>ETL1864AU</t>
  </si>
  <si>
    <t>UBS Asset Management (Australia) Ltd</t>
  </si>
  <si>
    <t>UBS0057AU</t>
  </si>
  <si>
    <t>VAN0002AU</t>
  </si>
  <si>
    <t>VAN0003AU</t>
  </si>
  <si>
    <t>VAN0005AU</t>
  </si>
  <si>
    <t>VAN0105AU</t>
  </si>
  <si>
    <t>VAN0108AU</t>
  </si>
  <si>
    <t>VAN0109AU</t>
  </si>
  <si>
    <t>VAN0110AU</t>
  </si>
  <si>
    <t>MLC0265AU</t>
  </si>
  <si>
    <t>Dimensional Funds Australia (DFA)</t>
  </si>
  <si>
    <t>DFA7518AU</t>
  </si>
  <si>
    <t>Loftus Peak Pty Ltd</t>
  </si>
  <si>
    <t>MMC0110AU</t>
  </si>
  <si>
    <t>TGP0016AU</t>
  </si>
  <si>
    <t>Lazard Asset Management Pacific Co</t>
  </si>
  <si>
    <t>LAZ0014AU</t>
  </si>
  <si>
    <t>MAQ0825AU</t>
  </si>
  <si>
    <t>MGE0002AU</t>
  </si>
  <si>
    <t>Unlisted Infrastructure (Externally managed)</t>
  </si>
  <si>
    <t>Charter Hall Holdings Pty Ltd</t>
  </si>
  <si>
    <t>COL0001AU</t>
  </si>
  <si>
    <t>VAN0004AU</t>
  </si>
  <si>
    <t>Zurich Australia Ltd</t>
  </si>
  <si>
    <t>ZUR0064AU</t>
  </si>
  <si>
    <t>Unlisted Property (Externally managed)</t>
  </si>
  <si>
    <t>Platformplus Super Wrap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</si>
</sst>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2" fillId="0" borderId="1" xfId="0" applyFont="1" applyBorder="1"/>
    <xf numFmtId="3" fontId="0" fillId="0" borderId="0" xfId="0" applyNumberFormat="1"/>
    <xf numFmtId="10" fontId="0" fillId="0" borderId="0" xfId="1" applyNumberFormat="1" applyFont="1"/>
    <xf numFmtId="0" fontId="2" fillId="0" borderId="2" xfId="0" applyFont="1" applyBorder="1"/>
    <xf numFmtId="3" fontId="2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43" fontId="2" fillId="0" borderId="0" xfId="2" applyFont="1"/>
    <xf numFmtId="0" fontId="2" fillId="0" borderId="1" xfId="0" applyFont="1" applyBorder="1" applyAlignment="1">
      <alignment horizontal="right"/>
    </xf>
    <xf numFmtId="43" fontId="0" fillId="0" borderId="0" xfId="2" applyFont="1"/>
    <xf numFmtId="43" fontId="0" fillId="0" borderId="0" xfId="0" applyNumberFormat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3" fontId="0" fillId="0" borderId="0" xfId="0" applyNumberFormat="1" applyFont="1" applyBorder="1"/>
    <xf numFmtId="10" fontId="1" fillId="0" borderId="0" xfId="1" applyNumberFormat="1" applyFont="1" applyBorder="1"/>
    <xf numFmtId="10" fontId="0" fillId="0" borderId="0" xfId="1" applyNumberFormat="1" applyFont="1" applyBorder="1"/>
    <xf numFmtId="10" fontId="2" fillId="0" borderId="2" xfId="0" applyNumberFormat="1" applyFont="1" applyBorder="1"/>
    <xf numFmtId="3" fontId="0" fillId="0" borderId="0" xfId="0" applyNumberFormat="1" applyFont="1"/>
    <xf numFmtId="10" fontId="1" fillId="0" borderId="0" xfId="1" applyNumberFormat="1" applyFont="1"/>
    <xf numFmtId="10" fontId="0" fillId="0" borderId="0" xfId="0" applyNumberFormat="1"/>
    <xf numFmtId="10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Border="1" applyAlignment="1">
      <alignment horizontal="right"/>
    </xf>
    <xf numFmtId="10" fontId="1" fillId="0" borderId="0" xfId="1" applyNumberFormat="1" applyFont="1" applyFill="1" applyBorder="1" applyAlignment="1">
      <alignment horizontal="right"/>
    </xf>
    <xf numFmtId="3" fontId="0" fillId="0" borderId="0" xfId="0" applyNumberFormat="1" applyFill="1"/>
    <xf numFmtId="10" fontId="1" fillId="0" borderId="0" xfId="1" applyNumberFormat="1" applyFont="1" applyFill="1"/>
    <xf numFmtId="9" fontId="2" fillId="0" borderId="2" xfId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7B74-94A4-4D38-BE78-1D0538BF9E44}">
  <dimension ref="B1:L265"/>
  <sheetViews>
    <sheetView tabSelected="1" topLeftCell="A245" zoomScale="80" zoomScaleNormal="80" workbookViewId="0">
      <selection activeCell="D3" sqref="D3"/>
    </sheetView>
  </sheetViews>
  <sheetFormatPr defaultRowHeight="14.25"/>
  <cols>
    <col min="2" max="2" width="46.625" bestFit="1" customWidth="1"/>
    <col min="3" max="3" width="30.625" bestFit="1" customWidth="1"/>
    <col min="4" max="4" width="48.125" bestFit="1" customWidth="1"/>
    <col min="5" max="5" width="13.875" customWidth="1"/>
    <col min="6" max="6" width="12.75" bestFit="1" customWidth="1"/>
    <col min="7" max="7" width="22.25" bestFit="1" customWidth="1"/>
    <col min="8" max="8" width="24.875" customWidth="1"/>
    <col min="9" max="9" width="27.875" customWidth="1"/>
    <col min="10" max="10" width="21.125" style="7" customWidth="1"/>
    <col min="12" max="12" width="14.125" customWidth="1"/>
  </cols>
  <sheetData>
    <row r="1" spans="2:12" ht="18">
      <c r="B1" s="1" t="s">
        <v>0</v>
      </c>
      <c r="C1" s="14" t="s">
        <v>347</v>
      </c>
      <c r="D1" s="2"/>
      <c r="E1" s="2"/>
      <c r="F1" s="2"/>
      <c r="G1" s="2"/>
      <c r="H1" s="2"/>
      <c r="I1" s="2"/>
      <c r="J1" s="18"/>
    </row>
    <row r="2" spans="2:12" ht="18">
      <c r="B2" s="1" t="s">
        <v>1</v>
      </c>
      <c r="C2" s="15">
        <v>46022</v>
      </c>
      <c r="D2" s="2"/>
      <c r="E2" s="2"/>
      <c r="F2" s="2"/>
      <c r="G2" s="2"/>
      <c r="H2" s="2"/>
      <c r="I2" s="2"/>
    </row>
    <row r="3" spans="2:12" ht="18">
      <c r="B3" s="1" t="s">
        <v>2</v>
      </c>
      <c r="C3" s="14" t="s">
        <v>119</v>
      </c>
      <c r="D3" s="2"/>
      <c r="E3" s="2"/>
      <c r="F3" s="2"/>
      <c r="G3" s="2"/>
      <c r="H3" s="2"/>
      <c r="I3" s="2"/>
      <c r="L3" s="18"/>
    </row>
    <row r="4" spans="2:12" ht="15">
      <c r="B4" s="2"/>
      <c r="C4" s="2"/>
      <c r="D4" s="2"/>
      <c r="E4" s="2"/>
      <c r="F4" s="2"/>
      <c r="G4" s="2"/>
      <c r="H4" s="2"/>
      <c r="I4" s="16"/>
      <c r="L4" s="18"/>
    </row>
    <row r="5" spans="2:12" ht="20.25">
      <c r="B5" s="3" t="s">
        <v>3</v>
      </c>
      <c r="C5" s="2"/>
      <c r="D5" s="2"/>
      <c r="E5" s="2"/>
      <c r="F5" s="2"/>
      <c r="G5" s="2"/>
      <c r="H5" s="2"/>
      <c r="I5" s="16"/>
      <c r="L5" s="19"/>
    </row>
    <row r="6" spans="2:12" ht="15">
      <c r="B6" s="2"/>
      <c r="C6" s="2"/>
      <c r="D6" s="2"/>
      <c r="E6" s="2"/>
      <c r="F6" s="2"/>
      <c r="G6" s="2"/>
      <c r="H6" s="2"/>
      <c r="I6" s="2"/>
    </row>
    <row r="7" spans="2:12" ht="15.75">
      <c r="B7" s="4" t="s">
        <v>4</v>
      </c>
      <c r="C7" s="5"/>
      <c r="D7" s="5"/>
      <c r="E7" s="5"/>
      <c r="F7" s="5"/>
      <c r="G7" s="5"/>
      <c r="H7" s="5"/>
      <c r="I7" s="5"/>
    </row>
    <row r="8" spans="2:12" ht="1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17" t="s">
        <v>10</v>
      </c>
      <c r="H8" s="17" t="s">
        <v>11</v>
      </c>
      <c r="I8" s="17" t="s">
        <v>12</v>
      </c>
    </row>
    <row r="9" spans="2:12">
      <c r="B9" s="31" t="s">
        <v>19</v>
      </c>
      <c r="C9" s="31" t="s">
        <v>68</v>
      </c>
      <c r="D9" s="32" t="s">
        <v>13</v>
      </c>
      <c r="E9" s="32" t="s">
        <v>14</v>
      </c>
      <c r="F9" s="32"/>
      <c r="G9" s="33">
        <v>164</v>
      </c>
      <c r="H9" s="33">
        <v>8241</v>
      </c>
      <c r="I9" s="34">
        <v>1.1853171100829866E-5</v>
      </c>
    </row>
    <row r="10" spans="2:12">
      <c r="B10" s="32" t="s">
        <v>71</v>
      </c>
      <c r="C10" s="32" t="s">
        <v>72</v>
      </c>
      <c r="D10" s="32" t="s">
        <v>13</v>
      </c>
      <c r="E10" s="32" t="s">
        <v>14</v>
      </c>
      <c r="F10" s="32"/>
      <c r="G10" s="35">
        <v>21954</v>
      </c>
      <c r="H10" s="35">
        <v>2211865.5</v>
      </c>
      <c r="I10" s="36">
        <v>3.1813639392698216E-3</v>
      </c>
    </row>
    <row r="11" spans="2:12">
      <c r="B11" s="32" t="s">
        <v>15</v>
      </c>
      <c r="C11" s="32" t="s">
        <v>16</v>
      </c>
      <c r="D11" s="32" t="s">
        <v>13</v>
      </c>
      <c r="E11" s="32" t="s">
        <v>14</v>
      </c>
      <c r="F11" s="32"/>
      <c r="G11" s="35">
        <f>H11</f>
        <v>45657068</v>
      </c>
      <c r="H11" s="35">
        <v>45657068</v>
      </c>
      <c r="I11" s="36">
        <v>6.5669340973938117E-2</v>
      </c>
    </row>
    <row r="12" spans="2:12" ht="15">
      <c r="B12" s="8" t="s">
        <v>17</v>
      </c>
      <c r="C12" s="8"/>
      <c r="D12" s="8"/>
      <c r="E12" s="8"/>
      <c r="F12" s="8"/>
      <c r="G12" s="9">
        <f>SUM(G9:G11)</f>
        <v>45679186</v>
      </c>
      <c r="H12" s="9">
        <f>SUM(H9:H11)</f>
        <v>47877174.5</v>
      </c>
      <c r="I12" s="26"/>
    </row>
    <row r="13" spans="2:12" ht="15">
      <c r="B13" s="21" t="s">
        <v>121</v>
      </c>
      <c r="C13" t="s">
        <v>130</v>
      </c>
      <c r="D13" s="22" t="s">
        <v>18</v>
      </c>
      <c r="E13" s="21" t="s">
        <v>14</v>
      </c>
      <c r="F13" s="20"/>
      <c r="G13" s="6">
        <v>108697.84</v>
      </c>
      <c r="H13" s="6">
        <v>111208.76</v>
      </c>
      <c r="I13" s="25">
        <v>1.5995345955480212E-4</v>
      </c>
    </row>
    <row r="14" spans="2:12" ht="15">
      <c r="B14" s="21" t="s">
        <v>19</v>
      </c>
      <c r="C14" t="s">
        <v>73</v>
      </c>
      <c r="D14" s="22" t="s">
        <v>18</v>
      </c>
      <c r="E14" s="21" t="s">
        <v>14</v>
      </c>
      <c r="F14" s="20"/>
      <c r="G14" s="6">
        <v>2282</v>
      </c>
      <c r="H14" s="6">
        <v>59765.58</v>
      </c>
      <c r="I14" s="25">
        <v>8.5961854833192011E-5</v>
      </c>
    </row>
    <row r="15" spans="2:12" ht="15">
      <c r="B15" s="21" t="s">
        <v>71</v>
      </c>
      <c r="C15" t="s">
        <v>74</v>
      </c>
      <c r="D15" s="22" t="s">
        <v>18</v>
      </c>
      <c r="E15" s="21" t="s">
        <v>14</v>
      </c>
      <c r="F15" s="20"/>
      <c r="G15" s="6">
        <v>141578</v>
      </c>
      <c r="H15" s="6">
        <v>14398482.6</v>
      </c>
      <c r="I15" s="25">
        <v>2.0709583527499291E-2</v>
      </c>
    </row>
    <row r="16" spans="2:12" ht="15">
      <c r="B16" s="21" t="s">
        <v>75</v>
      </c>
      <c r="C16" t="s">
        <v>76</v>
      </c>
      <c r="D16" s="22" t="s">
        <v>18</v>
      </c>
      <c r="E16" s="21" t="s">
        <v>14</v>
      </c>
      <c r="F16" s="20"/>
      <c r="G16" s="6">
        <v>0.01</v>
      </c>
      <c r="H16" s="6">
        <v>0.01</v>
      </c>
      <c r="I16" s="25">
        <v>1.438317085405881E-11</v>
      </c>
    </row>
    <row r="17" spans="2:9" ht="15">
      <c r="B17" s="21" t="s">
        <v>122</v>
      </c>
      <c r="C17" t="s">
        <v>132</v>
      </c>
      <c r="D17" s="22" t="s">
        <v>18</v>
      </c>
      <c r="E17" s="21" t="s">
        <v>14</v>
      </c>
      <c r="F17" s="20"/>
      <c r="G17" s="6">
        <v>6861652.8600000003</v>
      </c>
      <c r="H17" s="6">
        <v>6552192.3200000003</v>
      </c>
      <c r="I17" s="25">
        <v>9.4241301607211978E-3</v>
      </c>
    </row>
    <row r="18" spans="2:9" ht="15">
      <c r="B18" s="21" t="s">
        <v>87</v>
      </c>
      <c r="C18" t="s">
        <v>133</v>
      </c>
      <c r="D18" s="22" t="s">
        <v>18</v>
      </c>
      <c r="E18" s="21" t="s">
        <v>14</v>
      </c>
      <c r="F18" s="20"/>
      <c r="G18" s="6">
        <v>12402</v>
      </c>
      <c r="H18" s="6">
        <v>1254586.32</v>
      </c>
      <c r="I18" s="25">
        <v>1.80449293917249E-3</v>
      </c>
    </row>
    <row r="19" spans="2:9" ht="15">
      <c r="B19" s="21" t="s">
        <v>77</v>
      </c>
      <c r="C19" t="s">
        <v>78</v>
      </c>
      <c r="D19" s="22" t="s">
        <v>18</v>
      </c>
      <c r="E19" s="21" t="s">
        <v>14</v>
      </c>
      <c r="F19" s="20"/>
      <c r="G19" s="6">
        <v>45272581.020000003</v>
      </c>
      <c r="H19" s="6">
        <v>48337534.759999998</v>
      </c>
      <c r="I19" s="25">
        <v>6.9524702111708664E-2</v>
      </c>
    </row>
    <row r="20" spans="2:9" ht="15">
      <c r="B20" s="21" t="s">
        <v>123</v>
      </c>
      <c r="C20" t="s">
        <v>134</v>
      </c>
      <c r="D20" s="22" t="s">
        <v>18</v>
      </c>
      <c r="E20" s="21" t="s">
        <v>14</v>
      </c>
      <c r="F20" s="20"/>
      <c r="G20" s="6">
        <v>259681.71</v>
      </c>
      <c r="H20" s="6">
        <v>309280.92</v>
      </c>
      <c r="I20" s="25">
        <v>4.4484403142604944E-4</v>
      </c>
    </row>
    <row r="21" spans="2:9" ht="15">
      <c r="B21" s="21" t="s">
        <v>20</v>
      </c>
      <c r="C21" t="s">
        <v>21</v>
      </c>
      <c r="D21" s="22" t="s">
        <v>18</v>
      </c>
      <c r="E21" s="21" t="s">
        <v>14</v>
      </c>
      <c r="F21" s="20"/>
      <c r="G21" s="6">
        <v>1774.43</v>
      </c>
      <c r="H21" s="6">
        <v>1722.79</v>
      </c>
      <c r="I21" s="25">
        <v>2.4779182915663978E-6</v>
      </c>
    </row>
    <row r="22" spans="2:9" ht="15">
      <c r="B22" s="21" t="s">
        <v>15</v>
      </c>
      <c r="C22" t="s">
        <v>135</v>
      </c>
      <c r="D22" s="22" t="s">
        <v>18</v>
      </c>
      <c r="E22" s="21" t="s">
        <v>14</v>
      </c>
      <c r="F22" s="20"/>
      <c r="G22" s="6">
        <v>9392</v>
      </c>
      <c r="H22" s="6">
        <v>950000.8</v>
      </c>
      <c r="I22" s="25">
        <v>1.3664023817892554E-3</v>
      </c>
    </row>
    <row r="23" spans="2:9" ht="15">
      <c r="B23" s="21" t="s">
        <v>15</v>
      </c>
      <c r="C23" t="s">
        <v>136</v>
      </c>
      <c r="D23" s="22" t="s">
        <v>18</v>
      </c>
      <c r="E23" s="21" t="s">
        <v>14</v>
      </c>
      <c r="F23" s="20"/>
      <c r="G23" s="6">
        <v>11164</v>
      </c>
      <c r="H23" s="6">
        <v>1155585.6399999999</v>
      </c>
      <c r="I23" s="25">
        <v>1.6620985696616894E-3</v>
      </c>
    </row>
    <row r="24" spans="2:9" ht="15">
      <c r="B24" s="21" t="s">
        <v>15</v>
      </c>
      <c r="C24" t="s">
        <v>137</v>
      </c>
      <c r="D24" s="22" t="s">
        <v>18</v>
      </c>
      <c r="E24" s="21" t="s">
        <v>14</v>
      </c>
      <c r="F24" s="20"/>
      <c r="G24" s="6">
        <v>489000</v>
      </c>
      <c r="H24" s="6">
        <v>510063.84</v>
      </c>
      <c r="I24" s="25">
        <v>7.3363353571973162E-4</v>
      </c>
    </row>
    <row r="25" spans="2:9" ht="15">
      <c r="B25" s="21" t="s">
        <v>15</v>
      </c>
      <c r="C25" t="s">
        <v>138</v>
      </c>
      <c r="D25" s="22" t="s">
        <v>18</v>
      </c>
      <c r="E25" s="21" t="s">
        <v>14</v>
      </c>
      <c r="F25" s="20"/>
      <c r="G25" s="6">
        <v>100000</v>
      </c>
      <c r="H25" s="6">
        <v>104268.49</v>
      </c>
      <c r="I25" s="25">
        <v>1.4997115063647225E-4</v>
      </c>
    </row>
    <row r="26" spans="2:9" ht="15">
      <c r="B26" s="21" t="s">
        <v>15</v>
      </c>
      <c r="C26" t="s">
        <v>139</v>
      </c>
      <c r="D26" s="22" t="s">
        <v>18</v>
      </c>
      <c r="E26" s="21" t="s">
        <v>14</v>
      </c>
      <c r="F26" s="20"/>
      <c r="G26" s="6">
        <v>100000</v>
      </c>
      <c r="H26" s="6">
        <v>104255.48</v>
      </c>
      <c r="I26" s="25">
        <v>1.4995243813119112E-4</v>
      </c>
    </row>
    <row r="27" spans="2:9" ht="15">
      <c r="B27" s="21" t="s">
        <v>15</v>
      </c>
      <c r="C27" t="s">
        <v>140</v>
      </c>
      <c r="D27" s="22" t="s">
        <v>18</v>
      </c>
      <c r="E27" s="21" t="s">
        <v>14</v>
      </c>
      <c r="F27" s="20"/>
      <c r="G27" s="6">
        <v>80000</v>
      </c>
      <c r="H27" s="6">
        <v>83289.86</v>
      </c>
      <c r="I27" s="25">
        <v>1.1979722867906388E-4</v>
      </c>
    </row>
    <row r="28" spans="2:9" ht="15">
      <c r="B28" s="21" t="s">
        <v>15</v>
      </c>
      <c r="C28" t="s">
        <v>141</v>
      </c>
      <c r="D28" s="22" t="s">
        <v>18</v>
      </c>
      <c r="E28" s="21" t="s">
        <v>14</v>
      </c>
      <c r="F28" s="20"/>
      <c r="G28" s="6">
        <v>74000</v>
      </c>
      <c r="H28" s="6">
        <v>76828.22</v>
      </c>
      <c r="I28" s="25">
        <v>1.1050334146732182E-4</v>
      </c>
    </row>
    <row r="29" spans="2:9" ht="15">
      <c r="B29" s="21" t="s">
        <v>15</v>
      </c>
      <c r="C29" t="s">
        <v>142</v>
      </c>
      <c r="D29" s="22" t="s">
        <v>18</v>
      </c>
      <c r="E29" s="21" t="s">
        <v>14</v>
      </c>
      <c r="F29" s="20"/>
      <c r="G29" s="6">
        <v>105000</v>
      </c>
      <c r="H29" s="6">
        <v>108959.51</v>
      </c>
      <c r="I29" s="25">
        <v>1.5671832485045293E-4</v>
      </c>
    </row>
    <row r="30" spans="2:9" ht="15">
      <c r="B30" s="21" t="s">
        <v>15</v>
      </c>
      <c r="C30" t="s">
        <v>143</v>
      </c>
      <c r="D30" s="22" t="s">
        <v>18</v>
      </c>
      <c r="E30" s="21" t="s">
        <v>14</v>
      </c>
      <c r="F30" s="20"/>
      <c r="G30" s="6">
        <v>75000</v>
      </c>
      <c r="H30" s="6">
        <v>77790</v>
      </c>
      <c r="I30" s="25">
        <v>1.1188668607372349E-4</v>
      </c>
    </row>
    <row r="31" spans="2:9" ht="15">
      <c r="B31" s="21" t="s">
        <v>15</v>
      </c>
      <c r="C31" t="s">
        <v>144</v>
      </c>
      <c r="D31" s="22" t="s">
        <v>18</v>
      </c>
      <c r="E31" s="21" t="s">
        <v>14</v>
      </c>
      <c r="F31" s="20"/>
      <c r="G31" s="6">
        <v>328000</v>
      </c>
      <c r="H31" s="6">
        <v>336554.96</v>
      </c>
      <c r="I31" s="25">
        <v>4.8407274914609292E-4</v>
      </c>
    </row>
    <row r="32" spans="2:9" ht="15">
      <c r="B32" s="21" t="s">
        <v>15</v>
      </c>
      <c r="C32" t="s">
        <v>145</v>
      </c>
      <c r="D32" s="22" t="s">
        <v>18</v>
      </c>
      <c r="E32" s="21" t="s">
        <v>14</v>
      </c>
      <c r="F32" s="20"/>
      <c r="G32" s="6">
        <v>12132022.699999999</v>
      </c>
      <c r="H32" s="6">
        <v>17068542.739999998</v>
      </c>
      <c r="I32" s="25">
        <v>2.4549976645922508E-2</v>
      </c>
    </row>
    <row r="33" spans="2:9" ht="15">
      <c r="B33" s="21" t="s">
        <v>15</v>
      </c>
      <c r="C33" t="s">
        <v>146</v>
      </c>
      <c r="D33" s="22" t="s">
        <v>18</v>
      </c>
      <c r="E33" s="21" t="s">
        <v>14</v>
      </c>
      <c r="F33" s="20"/>
      <c r="G33" s="6">
        <v>6200</v>
      </c>
      <c r="H33" s="6">
        <v>6323.42</v>
      </c>
      <c r="I33" s="25">
        <v>9.0950830241972568E-6</v>
      </c>
    </row>
    <row r="34" spans="2:9" ht="15">
      <c r="B34" s="21" t="s">
        <v>15</v>
      </c>
      <c r="C34" t="s">
        <v>147</v>
      </c>
      <c r="D34" s="22" t="s">
        <v>18</v>
      </c>
      <c r="E34" s="21" t="s">
        <v>14</v>
      </c>
      <c r="F34" s="20"/>
      <c r="G34" s="6">
        <v>43000</v>
      </c>
      <c r="H34" s="6">
        <v>43852.93</v>
      </c>
      <c r="I34" s="25">
        <v>6.3074418464108118E-5</v>
      </c>
    </row>
    <row r="35" spans="2:9" ht="15">
      <c r="B35" s="21" t="s">
        <v>15</v>
      </c>
      <c r="C35" t="s">
        <v>148</v>
      </c>
      <c r="D35" s="22" t="s">
        <v>18</v>
      </c>
      <c r="E35" s="21" t="s">
        <v>14</v>
      </c>
      <c r="F35" s="20"/>
      <c r="G35" s="6">
        <v>253300</v>
      </c>
      <c r="H35" s="6">
        <v>258429.84</v>
      </c>
      <c r="I35" s="25">
        <v>3.7170405425070814E-4</v>
      </c>
    </row>
    <row r="36" spans="2:9" ht="15">
      <c r="B36" s="21" t="s">
        <v>15</v>
      </c>
      <c r="C36" t="s">
        <v>149</v>
      </c>
      <c r="D36" s="22" t="s">
        <v>18</v>
      </c>
      <c r="E36" s="21" t="s">
        <v>14</v>
      </c>
      <c r="F36" s="20"/>
      <c r="G36" s="6">
        <v>6300</v>
      </c>
      <c r="H36" s="6">
        <v>6426.86</v>
      </c>
      <c r="I36" s="25">
        <v>9.2438625435116391E-6</v>
      </c>
    </row>
    <row r="37" spans="2:9" ht="15">
      <c r="B37" s="21" t="s">
        <v>15</v>
      </c>
      <c r="C37" t="s">
        <v>150</v>
      </c>
      <c r="D37" s="22" t="s">
        <v>18</v>
      </c>
      <c r="E37" s="21" t="s">
        <v>14</v>
      </c>
      <c r="F37" s="20"/>
      <c r="G37" s="6">
        <v>36900</v>
      </c>
      <c r="H37" s="6">
        <v>37638.81</v>
      </c>
      <c r="I37" s="25">
        <v>5.4136543497345725E-5</v>
      </c>
    </row>
    <row r="38" spans="2:9" ht="15">
      <c r="B38" s="21" t="s">
        <v>15</v>
      </c>
      <c r="C38" t="s">
        <v>151</v>
      </c>
      <c r="D38" s="22" t="s">
        <v>18</v>
      </c>
      <c r="E38" s="21" t="s">
        <v>14</v>
      </c>
      <c r="F38" s="20"/>
      <c r="G38" s="6">
        <v>9200</v>
      </c>
      <c r="H38" s="6">
        <v>9380.9599999999991</v>
      </c>
      <c r="I38" s="25">
        <v>1.3492795045509153E-5</v>
      </c>
    </row>
    <row r="39" spans="2:9" ht="15">
      <c r="B39" s="21" t="s">
        <v>15</v>
      </c>
      <c r="C39" t="s">
        <v>152</v>
      </c>
      <c r="D39" s="22" t="s">
        <v>18</v>
      </c>
      <c r="E39" s="21" t="s">
        <v>14</v>
      </c>
      <c r="F39" s="20"/>
      <c r="G39" s="6">
        <v>286200</v>
      </c>
      <c r="H39" s="6">
        <v>291699.34999999998</v>
      </c>
      <c r="I39" s="25">
        <v>4.1955615890678993E-4</v>
      </c>
    </row>
    <row r="40" spans="2:9" ht="15">
      <c r="B40" s="21" t="s">
        <v>15</v>
      </c>
      <c r="C40" t="s">
        <v>153</v>
      </c>
      <c r="D40" s="22" t="s">
        <v>18</v>
      </c>
      <c r="E40" s="21" t="s">
        <v>14</v>
      </c>
      <c r="F40" s="20"/>
      <c r="G40" s="6">
        <v>50000</v>
      </c>
      <c r="H40" s="6">
        <v>50948.160000000003</v>
      </c>
      <c r="I40" s="25">
        <v>7.3279608997992498E-5</v>
      </c>
    </row>
    <row r="41" spans="2:9" ht="15">
      <c r="B41" s="21" t="s">
        <v>15</v>
      </c>
      <c r="C41" t="s">
        <v>154</v>
      </c>
      <c r="D41" s="22" t="s">
        <v>18</v>
      </c>
      <c r="E41" s="21" t="s">
        <v>14</v>
      </c>
      <c r="F41" s="20"/>
      <c r="G41" s="6">
        <v>18000</v>
      </c>
      <c r="H41" s="6">
        <v>18341.78</v>
      </c>
      <c r="I41" s="25">
        <v>2.638129555075588E-5</v>
      </c>
    </row>
    <row r="42" spans="2:9" ht="15">
      <c r="B42" s="21" t="s">
        <v>15</v>
      </c>
      <c r="C42" t="s">
        <v>155</v>
      </c>
      <c r="D42" s="22" t="s">
        <v>18</v>
      </c>
      <c r="E42" s="21" t="s">
        <v>14</v>
      </c>
      <c r="F42" s="20"/>
      <c r="G42" s="6">
        <v>6300</v>
      </c>
      <c r="H42" s="6">
        <v>6416.76</v>
      </c>
      <c r="I42" s="25">
        <v>9.2293355409490408E-6</v>
      </c>
    </row>
    <row r="43" spans="2:9" ht="15">
      <c r="B43" s="21" t="s">
        <v>15</v>
      </c>
      <c r="C43" t="s">
        <v>156</v>
      </c>
      <c r="D43" s="22" t="s">
        <v>18</v>
      </c>
      <c r="E43" s="21" t="s">
        <v>14</v>
      </c>
      <c r="F43" s="20"/>
      <c r="G43" s="6">
        <v>116000</v>
      </c>
      <c r="H43" s="6">
        <v>118123.44</v>
      </c>
      <c r="I43" s="25">
        <v>1.6989896193891647E-4</v>
      </c>
    </row>
    <row r="44" spans="2:9" ht="15">
      <c r="B44" s="21" t="s">
        <v>15</v>
      </c>
      <c r="C44" t="s">
        <v>157</v>
      </c>
      <c r="D44" s="22" t="s">
        <v>18</v>
      </c>
      <c r="E44" s="21" t="s">
        <v>14</v>
      </c>
      <c r="F44" s="20"/>
      <c r="G44" s="6">
        <v>46700</v>
      </c>
      <c r="H44" s="6">
        <v>47532.92</v>
      </c>
      <c r="I44" s="25">
        <v>6.8367410955230909E-5</v>
      </c>
    </row>
    <row r="45" spans="2:9" ht="15">
      <c r="B45" s="21" t="s">
        <v>15</v>
      </c>
      <c r="C45" t="s">
        <v>158</v>
      </c>
      <c r="D45" s="22" t="s">
        <v>18</v>
      </c>
      <c r="E45" s="21" t="s">
        <v>14</v>
      </c>
      <c r="F45" s="20"/>
      <c r="G45" s="6">
        <v>44600</v>
      </c>
      <c r="H45" s="6">
        <v>45364.68</v>
      </c>
      <c r="I45" s="25">
        <v>6.5248794317970457E-5</v>
      </c>
    </row>
    <row r="46" spans="2:9" ht="15">
      <c r="B46" s="21" t="s">
        <v>15</v>
      </c>
      <c r="C46" t="s">
        <v>159</v>
      </c>
      <c r="D46" s="22" t="s">
        <v>18</v>
      </c>
      <c r="E46" s="21" t="s">
        <v>14</v>
      </c>
      <c r="F46" s="20"/>
      <c r="G46" s="6">
        <v>50000</v>
      </c>
      <c r="H46" s="6">
        <v>50845.75</v>
      </c>
      <c r="I46" s="25">
        <v>7.3132310945276069E-5</v>
      </c>
    </row>
    <row r="47" spans="2:9" ht="15">
      <c r="B47" s="21" t="s">
        <v>15</v>
      </c>
      <c r="C47" t="s">
        <v>160</v>
      </c>
      <c r="D47" s="22" t="s">
        <v>18</v>
      </c>
      <c r="E47" s="21" t="s">
        <v>14</v>
      </c>
      <c r="F47" s="20"/>
      <c r="G47" s="6">
        <v>57600</v>
      </c>
      <c r="H47" s="6">
        <v>58561.05</v>
      </c>
      <c r="I47" s="25">
        <v>8.4229358754308076E-5</v>
      </c>
    </row>
    <row r="48" spans="2:9" ht="15">
      <c r="B48" s="21" t="s">
        <v>15</v>
      </c>
      <c r="C48" t="s">
        <v>161</v>
      </c>
      <c r="D48" s="22" t="s">
        <v>18</v>
      </c>
      <c r="E48" s="21" t="s">
        <v>14</v>
      </c>
      <c r="F48" s="20"/>
      <c r="G48" s="6">
        <v>114200</v>
      </c>
      <c r="H48" s="6">
        <v>116074.91</v>
      </c>
      <c r="I48" s="25">
        <v>1.6695252623994997E-4</v>
      </c>
    </row>
    <row r="49" spans="2:9" ht="15">
      <c r="B49" s="21" t="s">
        <v>15</v>
      </c>
      <c r="C49" t="s">
        <v>162</v>
      </c>
      <c r="D49" s="22" t="s">
        <v>18</v>
      </c>
      <c r="E49" s="21" t="s">
        <v>14</v>
      </c>
      <c r="F49" s="20"/>
      <c r="G49" s="6">
        <v>94400</v>
      </c>
      <c r="H49" s="6">
        <v>95938.85</v>
      </c>
      <c r="I49" s="25">
        <v>1.3799048710919201E-4</v>
      </c>
    </row>
    <row r="50" spans="2:9" ht="15">
      <c r="B50" s="21" t="s">
        <v>15</v>
      </c>
      <c r="C50" t="s">
        <v>163</v>
      </c>
      <c r="D50" s="22" t="s">
        <v>18</v>
      </c>
      <c r="E50" s="21" t="s">
        <v>14</v>
      </c>
      <c r="F50" s="20"/>
      <c r="G50" s="6">
        <v>126000</v>
      </c>
      <c r="H50" s="6">
        <v>128039.3</v>
      </c>
      <c r="I50" s="25">
        <v>1.8416111279340923E-4</v>
      </c>
    </row>
    <row r="51" spans="2:9" ht="15">
      <c r="B51" s="21" t="s">
        <v>15</v>
      </c>
      <c r="C51" t="s">
        <v>164</v>
      </c>
      <c r="D51" s="22" t="s">
        <v>18</v>
      </c>
      <c r="E51" s="21" t="s">
        <v>14</v>
      </c>
      <c r="F51" s="20"/>
      <c r="G51" s="6">
        <v>30000</v>
      </c>
      <c r="H51" s="6">
        <v>30460.48</v>
      </c>
      <c r="I51" s="25">
        <v>4.3811828813664128E-5</v>
      </c>
    </row>
    <row r="52" spans="2:9" ht="15">
      <c r="B52" s="21" t="s">
        <v>15</v>
      </c>
      <c r="C52" t="s">
        <v>165</v>
      </c>
      <c r="D52" s="22" t="s">
        <v>18</v>
      </c>
      <c r="E52" s="21" t="s">
        <v>14</v>
      </c>
      <c r="F52" s="20"/>
      <c r="G52" s="6">
        <v>14200</v>
      </c>
      <c r="H52" s="6">
        <v>14416.35</v>
      </c>
      <c r="I52" s="25">
        <v>2.0735282514191075E-5</v>
      </c>
    </row>
    <row r="53" spans="2:9" ht="15">
      <c r="B53" s="21" t="s">
        <v>15</v>
      </c>
      <c r="C53" t="s">
        <v>166</v>
      </c>
      <c r="D53" s="22" t="s">
        <v>18</v>
      </c>
      <c r="E53" s="21" t="s">
        <v>14</v>
      </c>
      <c r="F53" s="20"/>
      <c r="G53" s="6">
        <v>5500</v>
      </c>
      <c r="H53" s="6">
        <v>5583.17</v>
      </c>
      <c r="I53" s="25">
        <v>8.0303688017255524E-6</v>
      </c>
    </row>
    <row r="54" spans="2:9" ht="15">
      <c r="B54" s="21" t="s">
        <v>15</v>
      </c>
      <c r="C54" t="s">
        <v>167</v>
      </c>
      <c r="D54" s="22" t="s">
        <v>18</v>
      </c>
      <c r="E54" s="21" t="s">
        <v>14</v>
      </c>
      <c r="F54" s="20"/>
      <c r="G54" s="6">
        <v>342300</v>
      </c>
      <c r="H54" s="6">
        <v>347437.31</v>
      </c>
      <c r="I54" s="25">
        <v>4.9972501908045956E-4</v>
      </c>
    </row>
    <row r="55" spans="2:9" ht="15">
      <c r="B55" s="21" t="s">
        <v>15</v>
      </c>
      <c r="C55" t="s">
        <v>168</v>
      </c>
      <c r="D55" s="22" t="s">
        <v>18</v>
      </c>
      <c r="E55" s="21" t="s">
        <v>14</v>
      </c>
      <c r="F55" s="20"/>
      <c r="G55" s="6">
        <v>16100</v>
      </c>
      <c r="H55" s="6">
        <v>16326.06</v>
      </c>
      <c r="I55" s="25">
        <v>2.3482051035361538E-5</v>
      </c>
    </row>
    <row r="56" spans="2:9" ht="15">
      <c r="B56" s="21" t="s">
        <v>15</v>
      </c>
      <c r="C56" t="s">
        <v>169</v>
      </c>
      <c r="D56" s="22" t="s">
        <v>18</v>
      </c>
      <c r="E56" s="21" t="s">
        <v>14</v>
      </c>
      <c r="F56" s="20"/>
      <c r="G56" s="6">
        <v>218400</v>
      </c>
      <c r="H56" s="6">
        <v>221442.04</v>
      </c>
      <c r="I56" s="25">
        <v>3.1850386955913253E-4</v>
      </c>
    </row>
    <row r="57" spans="2:9" ht="15">
      <c r="B57" s="21" t="s">
        <v>15</v>
      </c>
      <c r="C57" t="s">
        <v>170</v>
      </c>
      <c r="D57" s="22" t="s">
        <v>18</v>
      </c>
      <c r="E57" s="21" t="s">
        <v>14</v>
      </c>
      <c r="F57" s="20"/>
      <c r="G57" s="6">
        <v>150850</v>
      </c>
      <c r="H57" s="6">
        <v>152876.26999999999</v>
      </c>
      <c r="I57" s="25">
        <v>2.1988455109412251E-4</v>
      </c>
    </row>
    <row r="58" spans="2:9" ht="15">
      <c r="B58" s="21" t="s">
        <v>15</v>
      </c>
      <c r="C58" t="s">
        <v>171</v>
      </c>
      <c r="D58" s="22" t="s">
        <v>18</v>
      </c>
      <c r="E58" s="21" t="s">
        <v>14</v>
      </c>
      <c r="F58" s="20"/>
      <c r="G58" s="6">
        <v>45500</v>
      </c>
      <c r="H58" s="6">
        <v>46106.03</v>
      </c>
      <c r="I58" s="25">
        <v>6.6315090689236114E-5</v>
      </c>
    </row>
    <row r="59" spans="2:9" ht="15">
      <c r="B59" s="21" t="s">
        <v>15</v>
      </c>
      <c r="C59" t="s">
        <v>172</v>
      </c>
      <c r="D59" s="22" t="s">
        <v>18</v>
      </c>
      <c r="E59" s="21" t="s">
        <v>14</v>
      </c>
      <c r="F59" s="20"/>
      <c r="G59" s="6">
        <v>51900</v>
      </c>
      <c r="H59" s="6">
        <v>52572.71</v>
      </c>
      <c r="I59" s="25">
        <v>7.5616227019088616E-5</v>
      </c>
    </row>
    <row r="60" spans="2:9" ht="15">
      <c r="B60" s="21" t="s">
        <v>15</v>
      </c>
      <c r="C60" t="s">
        <v>173</v>
      </c>
      <c r="D60" s="22" t="s">
        <v>18</v>
      </c>
      <c r="E60" s="21" t="s">
        <v>14</v>
      </c>
      <c r="F60" s="20"/>
      <c r="G60" s="6">
        <v>46300</v>
      </c>
      <c r="H60" s="6">
        <v>46884.33</v>
      </c>
      <c r="I60" s="25">
        <v>6.7434532876807518E-5</v>
      </c>
    </row>
    <row r="61" spans="2:9" ht="15">
      <c r="B61" s="21" t="s">
        <v>15</v>
      </c>
      <c r="C61" t="s">
        <v>174</v>
      </c>
      <c r="D61" s="22" t="s">
        <v>18</v>
      </c>
      <c r="E61" s="21" t="s">
        <v>14</v>
      </c>
      <c r="F61" s="20"/>
      <c r="G61" s="6">
        <v>6500</v>
      </c>
      <c r="H61" s="6">
        <v>6578.34</v>
      </c>
      <c r="I61" s="25">
        <v>9.4617388156089229E-6</v>
      </c>
    </row>
    <row r="62" spans="2:9" ht="15">
      <c r="B62" s="21" t="s">
        <v>15</v>
      </c>
      <c r="C62" t="s">
        <v>175</v>
      </c>
      <c r="D62" s="22" t="s">
        <v>18</v>
      </c>
      <c r="E62" s="21" t="s">
        <v>14</v>
      </c>
      <c r="F62" s="20"/>
      <c r="G62" s="6">
        <v>5000</v>
      </c>
      <c r="H62" s="6">
        <v>5059.12</v>
      </c>
      <c r="I62" s="25">
        <v>7.2766187331186007E-6</v>
      </c>
    </row>
    <row r="63" spans="2:9" ht="15">
      <c r="B63" s="21" t="s">
        <v>15</v>
      </c>
      <c r="C63" t="s">
        <v>176</v>
      </c>
      <c r="D63" s="22" t="s">
        <v>18</v>
      </c>
      <c r="E63" s="21" t="s">
        <v>14</v>
      </c>
      <c r="F63" s="20"/>
      <c r="G63" s="6">
        <v>8200</v>
      </c>
      <c r="H63" s="6">
        <v>8290.27</v>
      </c>
      <c r="I63" s="25">
        <v>1.1924036983627815E-5</v>
      </c>
    </row>
    <row r="64" spans="2:9" ht="15">
      <c r="B64" s="21" t="s">
        <v>15</v>
      </c>
      <c r="C64" t="s">
        <v>177</v>
      </c>
      <c r="D64" s="22" t="s">
        <v>18</v>
      </c>
      <c r="E64" s="21" t="s">
        <v>14</v>
      </c>
      <c r="F64" s="20"/>
      <c r="G64" s="6">
        <v>12400</v>
      </c>
      <c r="H64" s="6">
        <v>12525.48</v>
      </c>
      <c r="I64" s="25">
        <v>1.8015611886909653E-5</v>
      </c>
    </row>
    <row r="65" spans="2:9" ht="15">
      <c r="B65" s="21" t="s">
        <v>15</v>
      </c>
      <c r="C65" t="s">
        <v>178</v>
      </c>
      <c r="D65" s="22" t="s">
        <v>18</v>
      </c>
      <c r="E65" s="21" t="s">
        <v>14</v>
      </c>
      <c r="F65" s="20"/>
      <c r="G65" s="6">
        <v>551005</v>
      </c>
      <c r="H65" s="6">
        <v>556204.06999999995</v>
      </c>
      <c r="I65" s="25">
        <v>7.9999781685328856E-4</v>
      </c>
    </row>
    <row r="66" spans="2:9" ht="15">
      <c r="B66" s="21" t="s">
        <v>15</v>
      </c>
      <c r="C66" t="s">
        <v>179</v>
      </c>
      <c r="D66" s="22" t="s">
        <v>18</v>
      </c>
      <c r="E66" s="21" t="s">
        <v>14</v>
      </c>
      <c r="F66" s="20"/>
      <c r="G66" s="6">
        <v>67700</v>
      </c>
      <c r="H66" s="6">
        <v>68323.58</v>
      </c>
      <c r="I66" s="25">
        <v>9.8270972450095553E-5</v>
      </c>
    </row>
    <row r="67" spans="2:9" ht="15">
      <c r="B67" s="21" t="s">
        <v>15</v>
      </c>
      <c r="C67" t="s">
        <v>180</v>
      </c>
      <c r="D67" s="22" t="s">
        <v>18</v>
      </c>
      <c r="E67" s="21" t="s">
        <v>14</v>
      </c>
      <c r="F67" s="20"/>
      <c r="G67" s="6">
        <v>22000</v>
      </c>
      <c r="H67" s="6">
        <v>22187.96</v>
      </c>
      <c r="I67" s="25">
        <v>3.1913321958302267E-5</v>
      </c>
    </row>
    <row r="68" spans="2:9" ht="15">
      <c r="B68" s="21" t="s">
        <v>15</v>
      </c>
      <c r="C68" t="s">
        <v>181</v>
      </c>
      <c r="D68" s="22" t="s">
        <v>18</v>
      </c>
      <c r="E68" s="21" t="s">
        <v>14</v>
      </c>
      <c r="F68" s="20"/>
      <c r="G68" s="6">
        <v>11100</v>
      </c>
      <c r="H68" s="6">
        <v>11187.58</v>
      </c>
      <c r="I68" s="25">
        <v>1.6091287458345127E-5</v>
      </c>
    </row>
    <row r="69" spans="2:9" ht="15">
      <c r="B69" s="21" t="s">
        <v>15</v>
      </c>
      <c r="C69" t="s">
        <v>182</v>
      </c>
      <c r="D69" s="22" t="s">
        <v>18</v>
      </c>
      <c r="E69" s="21" t="s">
        <v>14</v>
      </c>
      <c r="F69" s="20"/>
      <c r="G69" s="6">
        <v>52600</v>
      </c>
      <c r="H69" s="6">
        <v>53003.51</v>
      </c>
      <c r="I69" s="25">
        <v>7.6235854019481467E-5</v>
      </c>
    </row>
    <row r="70" spans="2:9" ht="15">
      <c r="B70" s="21" t="s">
        <v>15</v>
      </c>
      <c r="C70" t="s">
        <v>183</v>
      </c>
      <c r="D70" s="22" t="s">
        <v>18</v>
      </c>
      <c r="E70" s="21" t="s">
        <v>14</v>
      </c>
      <c r="F70" s="20"/>
      <c r="G70" s="6">
        <v>16600</v>
      </c>
      <c r="H70" s="6">
        <v>16723.7</v>
      </c>
      <c r="I70" s="25">
        <v>2.4053983441202332E-5</v>
      </c>
    </row>
    <row r="71" spans="2:9" ht="15">
      <c r="B71" s="21" t="s">
        <v>15</v>
      </c>
      <c r="C71" t="s">
        <v>184</v>
      </c>
      <c r="D71" s="22" t="s">
        <v>18</v>
      </c>
      <c r="E71" s="21" t="s">
        <v>14</v>
      </c>
      <c r="F71" s="20"/>
      <c r="G71" s="6">
        <v>148700</v>
      </c>
      <c r="H71" s="6">
        <v>149739.47</v>
      </c>
      <c r="I71" s="25">
        <v>2.1537283806062136E-4</v>
      </c>
    </row>
    <row r="72" spans="2:9" ht="15">
      <c r="B72" s="21" t="s">
        <v>15</v>
      </c>
      <c r="C72" t="s">
        <v>185</v>
      </c>
      <c r="D72" s="22" t="s">
        <v>18</v>
      </c>
      <c r="E72" s="21" t="s">
        <v>14</v>
      </c>
      <c r="F72" s="20"/>
      <c r="G72" s="6">
        <v>5200</v>
      </c>
      <c r="H72" s="6">
        <v>5235.7700000000004</v>
      </c>
      <c r="I72" s="25">
        <v>7.5306974462555498E-6</v>
      </c>
    </row>
    <row r="73" spans="2:9" ht="15">
      <c r="B73" s="21" t="s">
        <v>15</v>
      </c>
      <c r="C73" t="s">
        <v>186</v>
      </c>
      <c r="D73" s="22" t="s">
        <v>18</v>
      </c>
      <c r="E73" s="21" t="s">
        <v>14</v>
      </c>
      <c r="F73" s="20"/>
      <c r="G73" s="6">
        <v>73800</v>
      </c>
      <c r="H73" s="6">
        <v>74269.89</v>
      </c>
      <c r="I73" s="25">
        <v>1.0682365171821538E-4</v>
      </c>
    </row>
    <row r="74" spans="2:9" ht="15">
      <c r="B74" s="21" t="s">
        <v>15</v>
      </c>
      <c r="C74" t="s">
        <v>187</v>
      </c>
      <c r="D74" s="22" t="s">
        <v>18</v>
      </c>
      <c r="E74" s="21" t="s">
        <v>14</v>
      </c>
      <c r="F74" s="20"/>
      <c r="G74" s="6">
        <v>6800</v>
      </c>
      <c r="H74" s="6">
        <v>6838.66</v>
      </c>
      <c r="I74" s="25">
        <v>9.8361615192817823E-6</v>
      </c>
    </row>
    <row r="75" spans="2:9" ht="15">
      <c r="B75" s="21" t="s">
        <v>15</v>
      </c>
      <c r="C75" t="s">
        <v>188</v>
      </c>
      <c r="D75" s="22" t="s">
        <v>18</v>
      </c>
      <c r="E75" s="21" t="s">
        <v>14</v>
      </c>
      <c r="F75" s="20"/>
      <c r="G75" s="6">
        <v>85900</v>
      </c>
      <c r="H75" s="6">
        <v>86378.57</v>
      </c>
      <c r="I75" s="25">
        <v>1.2423977304392789E-4</v>
      </c>
    </row>
    <row r="76" spans="2:9" ht="15">
      <c r="B76" s="21" t="s">
        <v>15</v>
      </c>
      <c r="C76" t="s">
        <v>189</v>
      </c>
      <c r="D76" s="22" t="s">
        <v>18</v>
      </c>
      <c r="E76" s="21" t="s">
        <v>14</v>
      </c>
      <c r="F76" s="20"/>
      <c r="G76" s="6">
        <v>65000</v>
      </c>
      <c r="H76" s="6">
        <v>65354.74</v>
      </c>
      <c r="I76" s="25">
        <v>9.400083915425915E-5</v>
      </c>
    </row>
    <row r="77" spans="2:9" ht="15">
      <c r="B77" s="21" t="s">
        <v>15</v>
      </c>
      <c r="C77" t="s">
        <v>190</v>
      </c>
      <c r="D77" s="22" t="s">
        <v>18</v>
      </c>
      <c r="E77" s="21" t="s">
        <v>14</v>
      </c>
      <c r="F77" s="20"/>
      <c r="G77" s="6">
        <v>23200</v>
      </c>
      <c r="H77" s="6">
        <v>23316.06</v>
      </c>
      <c r="I77" s="25">
        <v>3.3535887462348648E-5</v>
      </c>
    </row>
    <row r="78" spans="2:9" ht="15">
      <c r="B78" s="21" t="s">
        <v>15</v>
      </c>
      <c r="C78" t="s">
        <v>191</v>
      </c>
      <c r="D78" s="22" t="s">
        <v>18</v>
      </c>
      <c r="E78" s="21" t="s">
        <v>14</v>
      </c>
      <c r="F78" s="20"/>
      <c r="G78" s="6">
        <v>76800</v>
      </c>
      <c r="H78" s="6">
        <v>77166.75</v>
      </c>
      <c r="I78" s="25">
        <v>1.1099025495024427E-4</v>
      </c>
    </row>
    <row r="79" spans="2:9" ht="15">
      <c r="B79" s="21" t="s">
        <v>15</v>
      </c>
      <c r="C79" t="s">
        <v>192</v>
      </c>
      <c r="D79" s="22" t="s">
        <v>18</v>
      </c>
      <c r="E79" s="21" t="s">
        <v>14</v>
      </c>
      <c r="F79" s="20"/>
      <c r="G79" s="6">
        <v>46900</v>
      </c>
      <c r="H79" s="6">
        <v>47118.63</v>
      </c>
      <c r="I79" s="25">
        <v>6.7771530569918104E-5</v>
      </c>
    </row>
    <row r="80" spans="2:9" ht="15">
      <c r="B80" s="21" t="s">
        <v>15</v>
      </c>
      <c r="C80" t="s">
        <v>193</v>
      </c>
      <c r="D80" s="22" t="s">
        <v>18</v>
      </c>
      <c r="E80" s="21" t="s">
        <v>14</v>
      </c>
      <c r="F80" s="20"/>
      <c r="G80" s="6">
        <v>11600</v>
      </c>
      <c r="H80" s="6">
        <v>11652.76</v>
      </c>
      <c r="I80" s="25">
        <v>1.6760363800134236E-5</v>
      </c>
    </row>
    <row r="81" spans="2:9" ht="15">
      <c r="B81" s="21" t="s">
        <v>15</v>
      </c>
      <c r="C81" t="s">
        <v>194</v>
      </c>
      <c r="D81" s="22" t="s">
        <v>18</v>
      </c>
      <c r="E81" s="21" t="s">
        <v>14</v>
      </c>
      <c r="F81" s="20"/>
      <c r="G81" s="6">
        <v>155200</v>
      </c>
      <c r="H81" s="6">
        <v>155825.04999999999</v>
      </c>
      <c r="I81" s="25">
        <v>2.2412583174922566E-4</v>
      </c>
    </row>
    <row r="82" spans="2:9" ht="15">
      <c r="B82" s="21" t="s">
        <v>15</v>
      </c>
      <c r="C82" t="s">
        <v>195</v>
      </c>
      <c r="D82" s="22" t="s">
        <v>18</v>
      </c>
      <c r="E82" s="21" t="s">
        <v>14</v>
      </c>
      <c r="F82" s="20"/>
      <c r="G82" s="6">
        <v>42800</v>
      </c>
      <c r="H82" s="6">
        <v>42962.52</v>
      </c>
      <c r="I82" s="25">
        <v>6.1793726548091868E-5</v>
      </c>
    </row>
    <row r="83" spans="2:9" ht="15">
      <c r="B83" s="21" t="s">
        <v>15</v>
      </c>
      <c r="C83" t="s">
        <v>196</v>
      </c>
      <c r="D83" s="22" t="s">
        <v>18</v>
      </c>
      <c r="E83" s="21" t="s">
        <v>14</v>
      </c>
      <c r="F83" s="20"/>
      <c r="G83" s="6">
        <v>435000</v>
      </c>
      <c r="H83" s="6">
        <v>436501.64</v>
      </c>
      <c r="I83" s="25">
        <v>6.2782776661968718E-4</v>
      </c>
    </row>
    <row r="84" spans="2:9" ht="15">
      <c r="B84" s="21" t="s">
        <v>15</v>
      </c>
      <c r="C84" t="s">
        <v>197</v>
      </c>
      <c r="D84" s="22" t="s">
        <v>18</v>
      </c>
      <c r="E84" s="21" t="s">
        <v>14</v>
      </c>
      <c r="F84" s="20"/>
      <c r="G84" s="6">
        <v>438900</v>
      </c>
      <c r="H84" s="6">
        <v>440314.1</v>
      </c>
      <c r="I84" s="25">
        <v>6.3331129297511358E-4</v>
      </c>
    </row>
    <row r="85" spans="2:9" ht="15">
      <c r="B85" s="21" t="s">
        <v>15</v>
      </c>
      <c r="C85" t="s">
        <v>198</v>
      </c>
      <c r="D85" s="22" t="s">
        <v>18</v>
      </c>
      <c r="E85" s="21" t="s">
        <v>14</v>
      </c>
      <c r="F85" s="20"/>
      <c r="G85" s="6">
        <v>34400</v>
      </c>
      <c r="H85" s="6">
        <v>34506.879999999997</v>
      </c>
      <c r="I85" s="25">
        <v>4.9631835068050482E-5</v>
      </c>
    </row>
    <row r="86" spans="2:9" ht="15">
      <c r="B86" s="21" t="s">
        <v>15</v>
      </c>
      <c r="C86" t="s">
        <v>199</v>
      </c>
      <c r="D86" s="22" t="s">
        <v>18</v>
      </c>
      <c r="E86" s="21" t="s">
        <v>14</v>
      </c>
      <c r="F86" s="20"/>
      <c r="G86" s="6">
        <v>109900</v>
      </c>
      <c r="H86" s="6">
        <v>110228.8</v>
      </c>
      <c r="I86" s="25">
        <v>1.5854396634378779E-4</v>
      </c>
    </row>
    <row r="87" spans="2:9" ht="15">
      <c r="B87" s="21" t="s">
        <v>15</v>
      </c>
      <c r="C87" t="s">
        <v>200</v>
      </c>
      <c r="D87" s="22" t="s">
        <v>18</v>
      </c>
      <c r="E87" s="21" t="s">
        <v>14</v>
      </c>
      <c r="F87" s="20"/>
      <c r="G87" s="6">
        <v>7000</v>
      </c>
      <c r="H87" s="6">
        <v>7017.12</v>
      </c>
      <c r="I87" s="25">
        <v>1.0092843586343315E-5</v>
      </c>
    </row>
    <row r="88" spans="2:9" ht="15">
      <c r="B88" s="21" t="s">
        <v>15</v>
      </c>
      <c r="C88" t="s">
        <v>201</v>
      </c>
      <c r="D88" s="22" t="s">
        <v>18</v>
      </c>
      <c r="E88" s="21" t="s">
        <v>14</v>
      </c>
      <c r="F88" s="20"/>
      <c r="G88" s="6">
        <v>52400</v>
      </c>
      <c r="H88" s="6">
        <v>52515.93</v>
      </c>
      <c r="I88" s="25">
        <v>7.5534559374979264E-5</v>
      </c>
    </row>
    <row r="89" spans="2:9" ht="15">
      <c r="B89" s="21" t="s">
        <v>15</v>
      </c>
      <c r="C89" t="s">
        <v>202</v>
      </c>
      <c r="D89" s="22" t="s">
        <v>18</v>
      </c>
      <c r="E89" s="21" t="s">
        <v>14</v>
      </c>
      <c r="F89" s="20"/>
      <c r="G89" s="6">
        <v>94800</v>
      </c>
      <c r="H89" s="6">
        <v>94956.36</v>
      </c>
      <c r="I89" s="25">
        <v>1.3657735495595157E-4</v>
      </c>
    </row>
    <row r="90" spans="2:9" ht="15">
      <c r="B90" s="21" t="s">
        <v>15</v>
      </c>
      <c r="C90" t="s">
        <v>203</v>
      </c>
      <c r="D90" s="22" t="s">
        <v>18</v>
      </c>
      <c r="E90" s="21" t="s">
        <v>14</v>
      </c>
      <c r="F90" s="20"/>
      <c r="G90" s="6">
        <v>28900</v>
      </c>
      <c r="H90" s="6">
        <v>28944.26</v>
      </c>
      <c r="I90" s="25">
        <v>4.1631023682430022E-5</v>
      </c>
    </row>
    <row r="91" spans="2:9" ht="15">
      <c r="B91" s="21" t="s">
        <v>15</v>
      </c>
      <c r="C91" t="s">
        <v>204</v>
      </c>
      <c r="D91" s="22" t="s">
        <v>18</v>
      </c>
      <c r="E91" s="21" t="s">
        <v>14</v>
      </c>
      <c r="F91" s="20"/>
      <c r="G91" s="6">
        <v>17300</v>
      </c>
      <c r="H91" s="6">
        <v>17324.46</v>
      </c>
      <c r="I91" s="25">
        <v>2.4918066813430769E-5</v>
      </c>
    </row>
    <row r="92" spans="2:9" ht="15">
      <c r="B92" s="21" t="s">
        <v>124</v>
      </c>
      <c r="C92" t="s">
        <v>205</v>
      </c>
      <c r="D92" s="22" t="s">
        <v>18</v>
      </c>
      <c r="E92" s="21" t="s">
        <v>14</v>
      </c>
      <c r="F92" s="20"/>
      <c r="G92" s="6">
        <v>333358.46999999997</v>
      </c>
      <c r="H92" s="6">
        <v>321324.23</v>
      </c>
      <c r="I92" s="25">
        <v>4.621661299638889E-4</v>
      </c>
    </row>
    <row r="93" spans="2:9" ht="15">
      <c r="B93" s="21" t="s">
        <v>22</v>
      </c>
      <c r="C93" t="s">
        <v>206</v>
      </c>
      <c r="D93" s="22" t="s">
        <v>18</v>
      </c>
      <c r="E93" s="21" t="s">
        <v>14</v>
      </c>
      <c r="F93" s="20"/>
      <c r="G93" s="6">
        <v>5572.27</v>
      </c>
      <c r="H93" s="6">
        <v>5105.87</v>
      </c>
      <c r="I93" s="25">
        <v>7.3438600568613258E-6</v>
      </c>
    </row>
    <row r="94" spans="2:9" ht="15">
      <c r="B94" s="21" t="s">
        <v>22</v>
      </c>
      <c r="C94" t="s">
        <v>207</v>
      </c>
      <c r="D94" s="22" t="s">
        <v>18</v>
      </c>
      <c r="E94" s="21" t="s">
        <v>14</v>
      </c>
      <c r="F94" s="20"/>
      <c r="G94" s="6">
        <v>183778.66</v>
      </c>
      <c r="H94" s="6">
        <v>174314.06</v>
      </c>
      <c r="I94" s="25">
        <v>2.5071889072446585E-4</v>
      </c>
    </row>
    <row r="95" spans="2:9" ht="15">
      <c r="B95" s="21" t="s">
        <v>125</v>
      </c>
      <c r="C95" t="s">
        <v>208</v>
      </c>
      <c r="D95" s="22" t="s">
        <v>18</v>
      </c>
      <c r="E95" s="21" t="s">
        <v>14</v>
      </c>
      <c r="F95" s="20"/>
      <c r="G95" s="6">
        <v>13740339.65</v>
      </c>
      <c r="H95" s="6">
        <v>11444328.890000001</v>
      </c>
      <c r="I95" s="25">
        <v>1.6460573773491121E-2</v>
      </c>
    </row>
    <row r="96" spans="2:9" ht="15">
      <c r="B96" s="21" t="s">
        <v>25</v>
      </c>
      <c r="C96" t="s">
        <v>79</v>
      </c>
      <c r="D96" s="22" t="s">
        <v>18</v>
      </c>
      <c r="E96" s="21" t="s">
        <v>14</v>
      </c>
      <c r="F96" s="20"/>
      <c r="G96" s="6">
        <v>24998</v>
      </c>
      <c r="H96" s="6">
        <v>625449.96</v>
      </c>
      <c r="I96" s="25">
        <v>8.9959536353442478E-4</v>
      </c>
    </row>
    <row r="97" spans="2:9" ht="15">
      <c r="B97" s="21" t="s">
        <v>25</v>
      </c>
      <c r="C97" t="s">
        <v>80</v>
      </c>
      <c r="D97" s="22" t="s">
        <v>18</v>
      </c>
      <c r="E97" s="21" t="s">
        <v>14</v>
      </c>
      <c r="F97" s="20"/>
      <c r="G97" s="6">
        <v>488473</v>
      </c>
      <c r="H97" s="6">
        <v>12348597.439999999</v>
      </c>
      <c r="I97" s="25">
        <v>1.7761198678751321E-2</v>
      </c>
    </row>
    <row r="98" spans="2:9" ht="15">
      <c r="B98" s="21" t="s">
        <v>23</v>
      </c>
      <c r="C98" t="s">
        <v>209</v>
      </c>
      <c r="D98" s="22" t="s">
        <v>18</v>
      </c>
      <c r="E98" s="21" t="s">
        <v>14</v>
      </c>
      <c r="F98" s="20"/>
      <c r="G98" s="6">
        <v>135589</v>
      </c>
      <c r="H98" s="6">
        <v>6220823.3200000003</v>
      </c>
      <c r="I98" s="25">
        <v>8.9475164664473365E-3</v>
      </c>
    </row>
    <row r="99" spans="2:9" ht="15">
      <c r="B99" s="21" t="s">
        <v>23</v>
      </c>
      <c r="C99" t="s">
        <v>81</v>
      </c>
      <c r="D99" s="22" t="s">
        <v>18</v>
      </c>
      <c r="E99" s="21" t="s">
        <v>14</v>
      </c>
      <c r="F99" s="20"/>
      <c r="G99" s="6">
        <v>141092</v>
      </c>
      <c r="H99" s="6">
        <v>6021806.5599999996</v>
      </c>
      <c r="I99" s="25">
        <v>8.6612672602572136E-3</v>
      </c>
    </row>
    <row r="100" spans="2:9" ht="15">
      <c r="B100" s="21" t="s">
        <v>23</v>
      </c>
      <c r="C100" t="s">
        <v>210</v>
      </c>
      <c r="D100" s="22" t="s">
        <v>18</v>
      </c>
      <c r="E100" s="21" t="s">
        <v>14</v>
      </c>
      <c r="F100" s="20"/>
      <c r="G100" s="6">
        <v>623</v>
      </c>
      <c r="H100" s="6">
        <v>26957.21</v>
      </c>
      <c r="I100" s="25">
        <v>3.8773015717874271E-5</v>
      </c>
    </row>
    <row r="101" spans="2:9" ht="15">
      <c r="B101" s="21" t="s">
        <v>126</v>
      </c>
      <c r="C101" t="s">
        <v>211</v>
      </c>
      <c r="D101" s="22" t="s">
        <v>18</v>
      </c>
      <c r="E101" s="21" t="s">
        <v>14</v>
      </c>
      <c r="F101" s="20"/>
      <c r="G101" s="6">
        <v>9050</v>
      </c>
      <c r="H101" s="6">
        <v>927534.5</v>
      </c>
      <c r="I101" s="25">
        <v>1.3340887186534011E-3</v>
      </c>
    </row>
    <row r="102" spans="2:9" ht="15">
      <c r="B102" s="21" t="s">
        <v>127</v>
      </c>
      <c r="C102" t="s">
        <v>212</v>
      </c>
      <c r="D102" s="22" t="s">
        <v>18</v>
      </c>
      <c r="E102" s="21" t="s">
        <v>14</v>
      </c>
      <c r="F102" s="20"/>
      <c r="G102" s="6">
        <v>4173612.64</v>
      </c>
      <c r="H102" s="6">
        <v>4275031.43</v>
      </c>
      <c r="I102" s="25">
        <v>6.1488507464161355E-3</v>
      </c>
    </row>
    <row r="103" spans="2:9" ht="15">
      <c r="B103" s="21" t="s">
        <v>128</v>
      </c>
      <c r="C103" t="s">
        <v>213</v>
      </c>
      <c r="D103" s="22" t="s">
        <v>18</v>
      </c>
      <c r="E103" s="21" t="s">
        <v>14</v>
      </c>
      <c r="F103" s="20"/>
      <c r="G103" s="6">
        <v>58588256.469999999</v>
      </c>
      <c r="H103" s="6">
        <v>57164561.840000004</v>
      </c>
      <c r="I103" s="25">
        <v>8.2220765974213045E-2</v>
      </c>
    </row>
    <row r="104" spans="2:9" ht="15">
      <c r="B104" s="21" t="s">
        <v>129</v>
      </c>
      <c r="C104" t="s">
        <v>214</v>
      </c>
      <c r="D104" s="22" t="s">
        <v>18</v>
      </c>
      <c r="E104" s="21" t="s">
        <v>14</v>
      </c>
      <c r="F104" s="20"/>
      <c r="G104" s="6">
        <v>235055</v>
      </c>
      <c r="H104" s="6">
        <v>22626394.300000001</v>
      </c>
      <c r="I104" s="25">
        <v>3.2543929502820243E-2</v>
      </c>
    </row>
    <row r="105" spans="2:9" ht="15">
      <c r="B105" s="8" t="s">
        <v>24</v>
      </c>
      <c r="C105" s="8"/>
      <c r="D105" s="8"/>
      <c r="E105" s="8"/>
      <c r="F105" s="8"/>
      <c r="G105" s="9">
        <f>SUM(G13:G104)</f>
        <v>149223581.73000002</v>
      </c>
      <c r="H105" s="9">
        <f>SUM(H13:H104)</f>
        <v>218835439.75999996</v>
      </c>
      <c r="I105" s="9"/>
    </row>
    <row r="106" spans="2:9" ht="15">
      <c r="B106" s="22" t="s">
        <v>215</v>
      </c>
      <c r="C106" s="21" t="s">
        <v>230</v>
      </c>
      <c r="D106" s="21" t="s">
        <v>82</v>
      </c>
      <c r="E106" s="21" t="s">
        <v>14</v>
      </c>
      <c r="F106" s="20"/>
      <c r="G106" s="23">
        <v>45</v>
      </c>
      <c r="H106" s="23">
        <v>1635.3</v>
      </c>
      <c r="I106" s="24">
        <v>2.352079929764237E-6</v>
      </c>
    </row>
    <row r="107" spans="2:9" ht="15">
      <c r="B107" s="22" t="s">
        <v>216</v>
      </c>
      <c r="C107" s="21" t="s">
        <v>231</v>
      </c>
      <c r="D107" s="21" t="s">
        <v>82</v>
      </c>
      <c r="E107" s="21" t="s">
        <v>14</v>
      </c>
      <c r="F107" s="20"/>
      <c r="G107" s="23">
        <v>24320</v>
      </c>
      <c r="H107" s="23">
        <v>749056</v>
      </c>
      <c r="I107" s="24">
        <v>1.0773800427257875E-3</v>
      </c>
    </row>
    <row r="108" spans="2:9" ht="15">
      <c r="B108" s="22" t="s">
        <v>217</v>
      </c>
      <c r="C108" s="21" t="s">
        <v>232</v>
      </c>
      <c r="D108" s="21" t="s">
        <v>82</v>
      </c>
      <c r="E108" s="21" t="s">
        <v>14</v>
      </c>
      <c r="F108" s="20"/>
      <c r="G108" s="23">
        <v>185109</v>
      </c>
      <c r="H108" s="23">
        <v>1334686.8899999999</v>
      </c>
      <c r="I108" s="24">
        <v>1.9197029575542396E-3</v>
      </c>
    </row>
    <row r="109" spans="2:9" ht="15">
      <c r="B109" s="22" t="s">
        <v>19</v>
      </c>
      <c r="C109" s="21" t="s">
        <v>83</v>
      </c>
      <c r="D109" s="21" t="s">
        <v>82</v>
      </c>
      <c r="E109" s="21" t="s">
        <v>14</v>
      </c>
      <c r="F109" s="20"/>
      <c r="G109" s="23">
        <v>225458</v>
      </c>
      <c r="H109" s="23">
        <v>32934904.640000001</v>
      </c>
      <c r="I109" s="24">
        <v>4.7370836049925424E-2</v>
      </c>
    </row>
    <row r="110" spans="2:9" ht="15">
      <c r="B110" s="22" t="s">
        <v>19</v>
      </c>
      <c r="C110" s="21" t="s">
        <v>233</v>
      </c>
      <c r="D110" s="21" t="s">
        <v>82</v>
      </c>
      <c r="E110" s="21" t="s">
        <v>14</v>
      </c>
      <c r="F110" s="20"/>
      <c r="G110" s="23">
        <v>904408</v>
      </c>
      <c r="H110" s="23">
        <v>13113916</v>
      </c>
      <c r="I110" s="24">
        <v>1.8861969439377551E-2</v>
      </c>
    </row>
    <row r="111" spans="2:9" ht="15">
      <c r="B111" s="22" t="s">
        <v>19</v>
      </c>
      <c r="C111" s="21" t="s">
        <v>234</v>
      </c>
      <c r="D111" s="21" t="s">
        <v>82</v>
      </c>
      <c r="E111" s="21" t="s">
        <v>14</v>
      </c>
      <c r="F111" s="20"/>
      <c r="G111" s="23">
        <v>10818</v>
      </c>
      <c r="H111" s="23">
        <v>107206.38</v>
      </c>
      <c r="I111" s="24">
        <v>1.5419676801851535E-4</v>
      </c>
    </row>
    <row r="112" spans="2:9" ht="15">
      <c r="B112" s="22" t="s">
        <v>19</v>
      </c>
      <c r="C112" s="21" t="s">
        <v>235</v>
      </c>
      <c r="D112" s="21" t="s">
        <v>82</v>
      </c>
      <c r="E112" s="21" t="s">
        <v>14</v>
      </c>
      <c r="F112" s="20"/>
      <c r="G112" s="23">
        <v>2261</v>
      </c>
      <c r="H112" s="23">
        <v>37329.11</v>
      </c>
      <c r="I112" s="24">
        <v>5.3691096695995528E-5</v>
      </c>
    </row>
    <row r="113" spans="2:9" ht="15">
      <c r="B113" s="22" t="s">
        <v>19</v>
      </c>
      <c r="C113" s="21" t="s">
        <v>236</v>
      </c>
      <c r="D113" s="21" t="s">
        <v>82</v>
      </c>
      <c r="E113" s="21" t="s">
        <v>14</v>
      </c>
      <c r="F113" s="20"/>
      <c r="G113" s="23">
        <v>8040</v>
      </c>
      <c r="H113" s="23">
        <v>163694.39999999999</v>
      </c>
      <c r="I113" s="24">
        <v>2.3544445230526444E-4</v>
      </c>
    </row>
    <row r="114" spans="2:9" ht="15">
      <c r="B114" s="22" t="s">
        <v>19</v>
      </c>
      <c r="C114" s="21" t="s">
        <v>237</v>
      </c>
      <c r="D114" s="21" t="s">
        <v>82</v>
      </c>
      <c r="E114" s="21" t="s">
        <v>14</v>
      </c>
      <c r="F114" s="20"/>
      <c r="G114" s="23">
        <v>332878</v>
      </c>
      <c r="H114" s="23">
        <v>5266129.96</v>
      </c>
      <c r="I114" s="24">
        <v>7.5743646954357889E-3</v>
      </c>
    </row>
    <row r="115" spans="2:9" ht="15">
      <c r="B115" s="22" t="s">
        <v>19</v>
      </c>
      <c r="C115" s="21" t="s">
        <v>84</v>
      </c>
      <c r="D115" s="21" t="s">
        <v>82</v>
      </c>
      <c r="E115" s="21" t="s">
        <v>14</v>
      </c>
      <c r="F115" s="20"/>
      <c r="G115" s="23">
        <v>88568</v>
      </c>
      <c r="H115" s="23">
        <v>6918046.4800000004</v>
      </c>
      <c r="I115" s="24">
        <v>9.9503444498160159E-3</v>
      </c>
    </row>
    <row r="116" spans="2:9" ht="15">
      <c r="B116" s="22" t="s">
        <v>19</v>
      </c>
      <c r="C116" s="21" t="s">
        <v>238</v>
      </c>
      <c r="D116" s="21" t="s">
        <v>82</v>
      </c>
      <c r="E116" s="21" t="s">
        <v>14</v>
      </c>
      <c r="F116" s="20"/>
      <c r="G116" s="23">
        <v>43144</v>
      </c>
      <c r="H116" s="23">
        <v>2413475.36</v>
      </c>
      <c r="I116" s="24">
        <v>3.4713428454941093E-3</v>
      </c>
    </row>
    <row r="117" spans="2:9" ht="15">
      <c r="B117" s="22" t="s">
        <v>19</v>
      </c>
      <c r="C117" s="21" t="s">
        <v>239</v>
      </c>
      <c r="D117" s="21" t="s">
        <v>82</v>
      </c>
      <c r="E117" s="21" t="s">
        <v>14</v>
      </c>
      <c r="F117" s="20"/>
      <c r="G117" s="23">
        <v>1921824</v>
      </c>
      <c r="H117" s="23">
        <v>16931269.440000001</v>
      </c>
      <c r="I117" s="24">
        <v>2.4352534113162464E-2</v>
      </c>
    </row>
    <row r="118" spans="2:9" ht="15">
      <c r="B118" s="22" t="s">
        <v>19</v>
      </c>
      <c r="C118" s="21" t="s">
        <v>240</v>
      </c>
      <c r="D118" s="21" t="s">
        <v>82</v>
      </c>
      <c r="E118" s="21" t="s">
        <v>14</v>
      </c>
      <c r="F118" s="20"/>
      <c r="G118" s="23">
        <v>2973</v>
      </c>
      <c r="H118" s="23">
        <v>105333.39</v>
      </c>
      <c r="I118" s="24">
        <v>1.5150281450072097E-4</v>
      </c>
    </row>
    <row r="119" spans="2:9" ht="15">
      <c r="B119" s="22" t="s">
        <v>19</v>
      </c>
      <c r="C119" s="21" t="s">
        <v>241</v>
      </c>
      <c r="D119" s="21" t="s">
        <v>82</v>
      </c>
      <c r="E119" s="21" t="s">
        <v>14</v>
      </c>
      <c r="F119" s="20"/>
      <c r="G119" s="23">
        <v>2551</v>
      </c>
      <c r="H119" s="23">
        <v>131478.54</v>
      </c>
      <c r="I119" s="24">
        <v>1.8910783044622054E-4</v>
      </c>
    </row>
    <row r="120" spans="2:9" ht="15">
      <c r="B120" s="22" t="s">
        <v>19</v>
      </c>
      <c r="C120" s="21" t="s">
        <v>242</v>
      </c>
      <c r="D120" s="21" t="s">
        <v>82</v>
      </c>
      <c r="E120" s="21" t="s">
        <v>14</v>
      </c>
      <c r="F120" s="20"/>
      <c r="G120" s="23">
        <v>789</v>
      </c>
      <c r="H120" s="23">
        <v>27417.75</v>
      </c>
      <c r="I120" s="24">
        <v>3.9435418268387093E-5</v>
      </c>
    </row>
    <row r="121" spans="2:9" ht="15">
      <c r="B121" s="22" t="s">
        <v>85</v>
      </c>
      <c r="C121" s="21" t="s">
        <v>86</v>
      </c>
      <c r="D121" s="21" t="s">
        <v>82</v>
      </c>
      <c r="E121" s="21" t="s">
        <v>14</v>
      </c>
      <c r="F121" s="20"/>
      <c r="G121" s="23">
        <v>79313</v>
      </c>
      <c r="H121" s="23">
        <v>3607948.37</v>
      </c>
      <c r="I121" s="24">
        <v>5.1893737838332992E-3</v>
      </c>
    </row>
    <row r="122" spans="2:9" ht="15">
      <c r="B122" s="22" t="s">
        <v>71</v>
      </c>
      <c r="C122" s="21" t="s">
        <v>131</v>
      </c>
      <c r="D122" s="21" t="s">
        <v>82</v>
      </c>
      <c r="E122" s="21" t="s">
        <v>14</v>
      </c>
      <c r="F122" s="20"/>
      <c r="G122" s="23">
        <v>98</v>
      </c>
      <c r="H122" s="23">
        <v>12348</v>
      </c>
      <c r="I122" s="24">
        <v>1.7760339370591819E-5</v>
      </c>
    </row>
    <row r="123" spans="2:9" ht="15">
      <c r="B123" s="22" t="s">
        <v>71</v>
      </c>
      <c r="C123" s="21" t="s">
        <v>243</v>
      </c>
      <c r="D123" s="21" t="s">
        <v>82</v>
      </c>
      <c r="E123" s="21" t="s">
        <v>14</v>
      </c>
      <c r="F123" s="20"/>
      <c r="G123" s="23">
        <v>3103</v>
      </c>
      <c r="H123" s="23">
        <v>212400.35</v>
      </c>
      <c r="I123" s="24">
        <v>3.0549905235118901E-4</v>
      </c>
    </row>
    <row r="124" spans="2:9" ht="15">
      <c r="B124" s="22" t="s">
        <v>71</v>
      </c>
      <c r="C124" s="21" t="s">
        <v>244</v>
      </c>
      <c r="D124" s="21" t="s">
        <v>82</v>
      </c>
      <c r="E124" s="21" t="s">
        <v>14</v>
      </c>
      <c r="F124" s="20"/>
      <c r="G124" s="23">
        <v>133791</v>
      </c>
      <c r="H124" s="23">
        <v>19366247.25</v>
      </c>
      <c r="I124" s="24">
        <v>2.7854804299869657E-2</v>
      </c>
    </row>
    <row r="125" spans="2:9" ht="15">
      <c r="B125" s="22" t="s">
        <v>218</v>
      </c>
      <c r="C125" s="21" t="s">
        <v>245</v>
      </c>
      <c r="D125" s="21" t="s">
        <v>82</v>
      </c>
      <c r="E125" s="21" t="s">
        <v>14</v>
      </c>
      <c r="F125" s="20"/>
      <c r="G125" s="23">
        <v>63466</v>
      </c>
      <c r="H125" s="23">
        <v>1457179.36</v>
      </c>
      <c r="I125" s="24">
        <v>2.0958859699888072E-3</v>
      </c>
    </row>
    <row r="126" spans="2:9" ht="15">
      <c r="B126" s="22" t="s">
        <v>87</v>
      </c>
      <c r="C126" s="21" t="s">
        <v>88</v>
      </c>
      <c r="D126" s="21" t="s">
        <v>82</v>
      </c>
      <c r="E126" s="21" t="s">
        <v>14</v>
      </c>
      <c r="F126" s="20"/>
      <c r="G126" s="23">
        <v>6667</v>
      </c>
      <c r="H126" s="23">
        <v>1070520.19</v>
      </c>
      <c r="I126" s="24">
        <v>1.53974747954895E-3</v>
      </c>
    </row>
    <row r="127" spans="2:9" ht="15">
      <c r="B127" s="22" t="s">
        <v>89</v>
      </c>
      <c r="C127" s="21" t="s">
        <v>90</v>
      </c>
      <c r="D127" s="21" t="s">
        <v>82</v>
      </c>
      <c r="E127" s="21" t="s">
        <v>14</v>
      </c>
      <c r="F127" s="20"/>
      <c r="G127" s="23">
        <v>9383</v>
      </c>
      <c r="H127" s="23">
        <v>1619974.95</v>
      </c>
      <c r="I127" s="24">
        <v>2.3300376485145377E-3</v>
      </c>
    </row>
    <row r="128" spans="2:9" ht="15">
      <c r="B128" s="22" t="s">
        <v>91</v>
      </c>
      <c r="C128" s="21" t="s">
        <v>246</v>
      </c>
      <c r="D128" s="21" t="s">
        <v>82</v>
      </c>
      <c r="E128" s="21" t="s">
        <v>14</v>
      </c>
      <c r="F128" s="20"/>
      <c r="G128" s="23">
        <v>336571</v>
      </c>
      <c r="H128" s="23">
        <v>11716036.51</v>
      </c>
      <c r="I128" s="24">
        <v>1.6851375485572091E-2</v>
      </c>
    </row>
    <row r="129" spans="2:9" ht="15">
      <c r="B129" s="22" t="s">
        <v>92</v>
      </c>
      <c r="C129" s="21" t="s">
        <v>93</v>
      </c>
      <c r="D129" s="21" t="s">
        <v>82</v>
      </c>
      <c r="E129" s="21" t="s">
        <v>14</v>
      </c>
      <c r="F129" s="20"/>
      <c r="G129" s="23">
        <v>4122</v>
      </c>
      <c r="H129" s="23">
        <v>837590.4</v>
      </c>
      <c r="I129" s="24">
        <v>1.2047205828919461E-3</v>
      </c>
    </row>
    <row r="130" spans="2:9" ht="15">
      <c r="B130" s="22" t="s">
        <v>219</v>
      </c>
      <c r="C130" s="21" t="s">
        <v>247</v>
      </c>
      <c r="D130" s="21" t="s">
        <v>82</v>
      </c>
      <c r="E130" s="21" t="s">
        <v>14</v>
      </c>
      <c r="F130" s="20"/>
      <c r="G130" s="23">
        <v>72485</v>
      </c>
      <c r="H130" s="23">
        <v>723400.3</v>
      </c>
      <c r="I130" s="24">
        <v>1.04047901107774E-3</v>
      </c>
    </row>
    <row r="131" spans="2:9" ht="15">
      <c r="B131" s="22" t="s">
        <v>15</v>
      </c>
      <c r="C131" s="21" t="s">
        <v>94</v>
      </c>
      <c r="D131" s="21" t="s">
        <v>82</v>
      </c>
      <c r="E131" s="21" t="s">
        <v>14</v>
      </c>
      <c r="F131" s="20"/>
      <c r="G131" s="23">
        <v>43228</v>
      </c>
      <c r="H131" s="23">
        <v>1828976.68</v>
      </c>
      <c r="I131" s="24">
        <v>2.6306484076529246E-3</v>
      </c>
    </row>
    <row r="132" spans="2:9" ht="15">
      <c r="B132" s="22" t="s">
        <v>220</v>
      </c>
      <c r="C132" s="21" t="s">
        <v>248</v>
      </c>
      <c r="D132" s="21" t="s">
        <v>82</v>
      </c>
      <c r="E132" s="21" t="s">
        <v>14</v>
      </c>
      <c r="F132" s="20"/>
      <c r="G132" s="23">
        <v>38240</v>
      </c>
      <c r="H132" s="23">
        <v>1022155.2</v>
      </c>
      <c r="I132" s="24">
        <v>1.4701832880964652E-3</v>
      </c>
    </row>
    <row r="133" spans="2:9" ht="15">
      <c r="B133" s="22" t="s">
        <v>96</v>
      </c>
      <c r="C133" s="21" t="s">
        <v>97</v>
      </c>
      <c r="D133" s="21" t="s">
        <v>82</v>
      </c>
      <c r="E133" s="21" t="s">
        <v>14</v>
      </c>
      <c r="F133" s="20"/>
      <c r="G133" s="23">
        <v>6687</v>
      </c>
      <c r="H133" s="23">
        <v>1226328.93</v>
      </c>
      <c r="I133" s="24">
        <v>1.7638498523465127E-3</v>
      </c>
    </row>
    <row r="134" spans="2:9" ht="15">
      <c r="B134" s="22" t="s">
        <v>98</v>
      </c>
      <c r="C134" s="21" t="s">
        <v>99</v>
      </c>
      <c r="D134" s="21" t="s">
        <v>82</v>
      </c>
      <c r="E134" s="21" t="s">
        <v>14</v>
      </c>
      <c r="F134" s="20"/>
      <c r="G134" s="23">
        <v>15600</v>
      </c>
      <c r="H134" s="23">
        <v>2290392</v>
      </c>
      <c r="I134" s="24">
        <v>3.2943099458769467E-3</v>
      </c>
    </row>
    <row r="135" spans="2:9" ht="15">
      <c r="B135" s="22" t="s">
        <v>221</v>
      </c>
      <c r="C135" s="21" t="s">
        <v>249</v>
      </c>
      <c r="D135" s="21" t="s">
        <v>82</v>
      </c>
      <c r="E135" s="21" t="s">
        <v>14</v>
      </c>
      <c r="F135" s="20"/>
      <c r="G135" s="23">
        <v>24536</v>
      </c>
      <c r="H135" s="23">
        <v>686026.56</v>
      </c>
      <c r="I135" s="24">
        <v>9.8672372229022275E-4</v>
      </c>
    </row>
    <row r="136" spans="2:9" ht="15">
      <c r="B136" s="22" t="s">
        <v>100</v>
      </c>
      <c r="C136" s="21" t="s">
        <v>101</v>
      </c>
      <c r="D136" s="21" t="s">
        <v>82</v>
      </c>
      <c r="E136" s="21" t="s">
        <v>14</v>
      </c>
      <c r="F136" s="20"/>
      <c r="G136" s="23">
        <v>213922</v>
      </c>
      <c r="H136" s="23">
        <v>1041800.14</v>
      </c>
      <c r="I136" s="24">
        <v>1.4984389409402389E-3</v>
      </c>
    </row>
    <row r="137" spans="2:9" ht="15">
      <c r="B137" s="22" t="s">
        <v>25</v>
      </c>
      <c r="C137" s="21" t="s">
        <v>250</v>
      </c>
      <c r="D137" s="21" t="s">
        <v>82</v>
      </c>
      <c r="E137" s="21" t="s">
        <v>14</v>
      </c>
      <c r="F137" s="20"/>
      <c r="G137" s="23">
        <v>49898</v>
      </c>
      <c r="H137" s="23">
        <v>1538854.32</v>
      </c>
      <c r="I137" s="24">
        <v>2.2133604604066492E-3</v>
      </c>
    </row>
    <row r="138" spans="2:9" ht="15">
      <c r="B138" s="22" t="s">
        <v>25</v>
      </c>
      <c r="C138" s="21" t="s">
        <v>251</v>
      </c>
      <c r="D138" s="21" t="s">
        <v>82</v>
      </c>
      <c r="E138" s="21" t="s">
        <v>14</v>
      </c>
      <c r="F138" s="20"/>
      <c r="G138" s="23">
        <v>1107</v>
      </c>
      <c r="H138" s="23">
        <v>37106.639999999999</v>
      </c>
      <c r="I138" s="24">
        <v>5.3371114294005278E-5</v>
      </c>
    </row>
    <row r="139" spans="2:9" ht="15">
      <c r="B139" s="22" t="s">
        <v>25</v>
      </c>
      <c r="C139" s="21" t="s">
        <v>252</v>
      </c>
      <c r="D139" s="21" t="s">
        <v>82</v>
      </c>
      <c r="E139" s="21" t="s">
        <v>14</v>
      </c>
      <c r="F139" s="20"/>
      <c r="G139" s="23">
        <v>197264</v>
      </c>
      <c r="H139" s="23">
        <v>2422401.92</v>
      </c>
      <c r="I139" s="24">
        <v>3.4841820692560099E-3</v>
      </c>
    </row>
    <row r="140" spans="2:9" ht="15">
      <c r="B140" s="22" t="s">
        <v>25</v>
      </c>
      <c r="C140" s="21" t="s">
        <v>102</v>
      </c>
      <c r="D140" s="21" t="s">
        <v>82</v>
      </c>
      <c r="E140" s="21" t="s">
        <v>14</v>
      </c>
      <c r="F140" s="20"/>
      <c r="G140" s="23">
        <v>380343</v>
      </c>
      <c r="H140" s="23">
        <v>11996018.220000001</v>
      </c>
      <c r="I140" s="24">
        <v>1.7254077962666245E-2</v>
      </c>
    </row>
    <row r="141" spans="2:9" ht="15">
      <c r="B141" s="22" t="s">
        <v>25</v>
      </c>
      <c r="C141" s="21" t="s">
        <v>103</v>
      </c>
      <c r="D141" s="21" t="s">
        <v>82</v>
      </c>
      <c r="E141" s="21" t="s">
        <v>14</v>
      </c>
      <c r="F141" s="20"/>
      <c r="G141" s="23">
        <v>163</v>
      </c>
      <c r="H141" s="23">
        <v>10094.59</v>
      </c>
      <c r="I141" s="24">
        <v>1.4519221267167353E-5</v>
      </c>
    </row>
    <row r="142" spans="2:9" ht="15">
      <c r="B142" s="22" t="s">
        <v>25</v>
      </c>
      <c r="C142" s="21" t="s">
        <v>253</v>
      </c>
      <c r="D142" s="21" t="s">
        <v>82</v>
      </c>
      <c r="E142" s="21" t="s">
        <v>14</v>
      </c>
      <c r="F142" s="20"/>
      <c r="G142" s="23">
        <v>92421</v>
      </c>
      <c r="H142" s="23">
        <v>12218056.199999999</v>
      </c>
      <c r="I142" s="24">
        <v>1.7573438982909254E-2</v>
      </c>
    </row>
    <row r="143" spans="2:9" ht="15">
      <c r="B143" s="22" t="s">
        <v>25</v>
      </c>
      <c r="C143" s="21" t="s">
        <v>254</v>
      </c>
      <c r="D143" s="21" t="s">
        <v>82</v>
      </c>
      <c r="E143" s="21" t="s">
        <v>14</v>
      </c>
      <c r="F143" s="20"/>
      <c r="G143" s="23">
        <v>739985</v>
      </c>
      <c r="H143" s="23">
        <v>39396801.399999999</v>
      </c>
      <c r="I143" s="24">
        <v>5.6665092563962328E-2</v>
      </c>
    </row>
    <row r="144" spans="2:9" ht="15">
      <c r="B144" s="22" t="s">
        <v>23</v>
      </c>
      <c r="C144" s="21" t="s">
        <v>255</v>
      </c>
      <c r="D144" s="21" t="s">
        <v>82</v>
      </c>
      <c r="E144" s="21" t="s">
        <v>14</v>
      </c>
      <c r="F144" s="20"/>
      <c r="G144" s="23">
        <v>1382</v>
      </c>
      <c r="H144" s="23">
        <v>150499.79999999999</v>
      </c>
      <c r="I144" s="24">
        <v>2.1646643369016799E-4</v>
      </c>
    </row>
    <row r="145" spans="2:9" ht="15">
      <c r="B145" s="22" t="s">
        <v>23</v>
      </c>
      <c r="C145" s="21" t="s">
        <v>104</v>
      </c>
      <c r="D145" s="21" t="s">
        <v>82</v>
      </c>
      <c r="E145" s="21" t="s">
        <v>14</v>
      </c>
      <c r="F145" s="20"/>
      <c r="G145" s="23">
        <v>147</v>
      </c>
      <c r="H145" s="23">
        <v>8942.01</v>
      </c>
      <c r="I145" s="24">
        <v>1.2861445760870242E-5</v>
      </c>
    </row>
    <row r="146" spans="2:9" ht="15">
      <c r="B146" s="22" t="s">
        <v>23</v>
      </c>
      <c r="C146" s="21" t="s">
        <v>256</v>
      </c>
      <c r="D146" s="21" t="s">
        <v>82</v>
      </c>
      <c r="E146" s="21" t="s">
        <v>14</v>
      </c>
      <c r="F146" s="20"/>
      <c r="G146" s="23">
        <v>1226</v>
      </c>
      <c r="H146" s="23">
        <v>138243.76</v>
      </c>
      <c r="I146" s="24">
        <v>1.9883836195875012E-4</v>
      </c>
    </row>
    <row r="147" spans="2:9" ht="15">
      <c r="B147" s="22" t="s">
        <v>23</v>
      </c>
      <c r="C147" s="21" t="s">
        <v>257</v>
      </c>
      <c r="D147" s="21" t="s">
        <v>82</v>
      </c>
      <c r="E147" s="21" t="s">
        <v>14</v>
      </c>
      <c r="F147" s="20"/>
      <c r="G147" s="23">
        <v>31831</v>
      </c>
      <c r="H147" s="23">
        <v>3511277.61</v>
      </c>
      <c r="I147" s="24">
        <v>5.0503305780661275E-3</v>
      </c>
    </row>
    <row r="148" spans="2:9" ht="15">
      <c r="B148" s="22" t="s">
        <v>23</v>
      </c>
      <c r="C148" s="21" t="s">
        <v>258</v>
      </c>
      <c r="D148" s="21" t="s">
        <v>82</v>
      </c>
      <c r="E148" s="21" t="s">
        <v>14</v>
      </c>
      <c r="F148" s="20"/>
      <c r="G148" s="23">
        <v>2086</v>
      </c>
      <c r="H148" s="23">
        <v>163855.29999999999</v>
      </c>
      <c r="I148" s="24">
        <v>2.3567587752430623E-4</v>
      </c>
    </row>
    <row r="149" spans="2:9" ht="15">
      <c r="B149" s="22" t="s">
        <v>23</v>
      </c>
      <c r="C149" s="21" t="s">
        <v>259</v>
      </c>
      <c r="D149" s="21" t="s">
        <v>82</v>
      </c>
      <c r="E149" s="21" t="s">
        <v>14</v>
      </c>
      <c r="F149" s="20"/>
      <c r="G149" s="23">
        <v>9846</v>
      </c>
      <c r="H149" s="23">
        <v>4966716.24</v>
      </c>
      <c r="I149" s="24">
        <v>7.1437128263548569E-3</v>
      </c>
    </row>
    <row r="150" spans="2:9" ht="15">
      <c r="B150" s="22" t="s">
        <v>23</v>
      </c>
      <c r="C150" s="21" t="s">
        <v>260</v>
      </c>
      <c r="D150" s="21" t="s">
        <v>82</v>
      </c>
      <c r="E150" s="21" t="s">
        <v>14</v>
      </c>
      <c r="F150" s="20"/>
      <c r="G150" s="23">
        <v>285969</v>
      </c>
      <c r="H150" s="23">
        <v>23169208.379999999</v>
      </c>
      <c r="I150" s="24">
        <v>3.3324668268283113E-2</v>
      </c>
    </row>
    <row r="151" spans="2:9" ht="15">
      <c r="B151" s="22" t="s">
        <v>222</v>
      </c>
      <c r="C151" s="21" t="s">
        <v>261</v>
      </c>
      <c r="D151" s="21" t="s">
        <v>82</v>
      </c>
      <c r="E151" s="21" t="s">
        <v>14</v>
      </c>
      <c r="F151" s="20"/>
      <c r="G151" s="23">
        <v>22190</v>
      </c>
      <c r="H151" s="23">
        <v>1799387.1</v>
      </c>
      <c r="I151" s="24">
        <v>2.5880892091889405E-3</v>
      </c>
    </row>
    <row r="152" spans="2:9" ht="15">
      <c r="B152" s="22" t="s">
        <v>126</v>
      </c>
      <c r="C152" s="21" t="s">
        <v>262</v>
      </c>
      <c r="D152" s="21" t="s">
        <v>82</v>
      </c>
      <c r="E152" s="21" t="s">
        <v>14</v>
      </c>
      <c r="F152" s="20"/>
      <c r="G152" s="23">
        <v>47412</v>
      </c>
      <c r="H152" s="23">
        <v>1830103.2</v>
      </c>
      <c r="I152" s="24">
        <v>2.6322687006159759E-3</v>
      </c>
    </row>
    <row r="153" spans="2:9" ht="15">
      <c r="B153" s="22" t="s">
        <v>223</v>
      </c>
      <c r="C153" s="21" t="s">
        <v>263</v>
      </c>
      <c r="D153" s="21" t="s">
        <v>82</v>
      </c>
      <c r="E153" s="21" t="s">
        <v>14</v>
      </c>
      <c r="F153" s="20"/>
      <c r="G153" s="23">
        <v>13719</v>
      </c>
      <c r="H153" s="23">
        <v>939202.74</v>
      </c>
      <c r="I153" s="24">
        <v>1.3508713476020175E-3</v>
      </c>
    </row>
    <row r="154" spans="2:9" ht="15">
      <c r="B154" s="22" t="s">
        <v>224</v>
      </c>
      <c r="C154" s="21" t="s">
        <v>264</v>
      </c>
      <c r="D154" s="21" t="s">
        <v>82</v>
      </c>
      <c r="E154" s="21" t="s">
        <v>14</v>
      </c>
      <c r="F154" s="20"/>
      <c r="G154" s="23">
        <v>51760</v>
      </c>
      <c r="H154" s="23">
        <v>1221018.3999999999</v>
      </c>
      <c r="I154" s="24">
        <v>1.7562116263149521E-3</v>
      </c>
    </row>
    <row r="155" spans="2:9" ht="15">
      <c r="B155" s="22" t="s">
        <v>129</v>
      </c>
      <c r="C155" s="21" t="s">
        <v>265</v>
      </c>
      <c r="D155" s="21" t="s">
        <v>82</v>
      </c>
      <c r="E155" s="21" t="s">
        <v>14</v>
      </c>
      <c r="F155" s="20"/>
      <c r="G155" s="23">
        <v>157631</v>
      </c>
      <c r="H155" s="23">
        <v>4552383.28</v>
      </c>
      <c r="I155" s="24">
        <v>6.5477706509400654E-3</v>
      </c>
    </row>
    <row r="156" spans="2:9" ht="15">
      <c r="B156" s="22" t="s">
        <v>129</v>
      </c>
      <c r="C156" s="21" t="s">
        <v>266</v>
      </c>
      <c r="D156" s="21" t="s">
        <v>82</v>
      </c>
      <c r="E156" s="21" t="s">
        <v>14</v>
      </c>
      <c r="F156" s="20"/>
      <c r="G156" s="23">
        <v>61316</v>
      </c>
      <c r="H156" s="23">
        <v>1635297.72</v>
      </c>
      <c r="I156" s="24">
        <v>2.3520766504012826E-3</v>
      </c>
    </row>
    <row r="157" spans="2:9" ht="15">
      <c r="B157" s="22" t="s">
        <v>129</v>
      </c>
      <c r="C157" s="21" t="s">
        <v>267</v>
      </c>
      <c r="D157" s="21" t="s">
        <v>82</v>
      </c>
      <c r="E157" s="21" t="s">
        <v>14</v>
      </c>
      <c r="F157" s="20"/>
      <c r="G157" s="23">
        <v>5310</v>
      </c>
      <c r="H157" s="23">
        <v>168804.9</v>
      </c>
      <c r="I157" s="24">
        <v>2.4279497177023119E-4</v>
      </c>
    </row>
    <row r="158" spans="2:9" ht="15">
      <c r="B158" s="22" t="s">
        <v>226</v>
      </c>
      <c r="C158" s="21" t="s">
        <v>268</v>
      </c>
      <c r="D158" s="21" t="s">
        <v>82</v>
      </c>
      <c r="E158" s="21" t="s">
        <v>14</v>
      </c>
      <c r="F158" s="20"/>
      <c r="G158" s="23">
        <v>246432</v>
      </c>
      <c r="H158" s="23">
        <v>1039943.04</v>
      </c>
      <c r="I158" s="24">
        <v>1.4957678422809315E-3</v>
      </c>
    </row>
    <row r="159" spans="2:9" ht="15">
      <c r="B159" s="22" t="s">
        <v>227</v>
      </c>
      <c r="C159" s="21" t="s">
        <v>269</v>
      </c>
      <c r="D159" s="21" t="s">
        <v>82</v>
      </c>
      <c r="E159" s="21" t="s">
        <v>14</v>
      </c>
      <c r="F159" s="20"/>
      <c r="G159" s="23">
        <v>242667</v>
      </c>
      <c r="H159" s="23">
        <v>863894.52</v>
      </c>
      <c r="I159" s="24">
        <v>1.2425542481045125E-3</v>
      </c>
    </row>
    <row r="160" spans="2:9" ht="15">
      <c r="B160" s="22" t="s">
        <v>105</v>
      </c>
      <c r="C160" s="21" t="s">
        <v>106</v>
      </c>
      <c r="D160" s="21" t="s">
        <v>82</v>
      </c>
      <c r="E160" s="21" t="s">
        <v>14</v>
      </c>
      <c r="F160" s="20"/>
      <c r="G160" s="23">
        <v>69377</v>
      </c>
      <c r="H160" s="23">
        <v>1684473.56</v>
      </c>
      <c r="I160" s="24">
        <v>2.4228071012624684E-3</v>
      </c>
    </row>
    <row r="161" spans="2:9" ht="15">
      <c r="B161" s="22" t="s">
        <v>107</v>
      </c>
      <c r="C161" s="21" t="s">
        <v>108</v>
      </c>
      <c r="D161" s="21" t="s">
        <v>82</v>
      </c>
      <c r="E161" s="21" t="s">
        <v>14</v>
      </c>
      <c r="F161" s="20"/>
      <c r="G161" s="23">
        <v>513</v>
      </c>
      <c r="H161" s="23">
        <v>33134.67</v>
      </c>
      <c r="I161" s="24">
        <v>4.7658161980285681E-5</v>
      </c>
    </row>
    <row r="162" spans="2:9" ht="15">
      <c r="B162" s="22" t="s">
        <v>109</v>
      </c>
      <c r="C162" s="21" t="s">
        <v>110</v>
      </c>
      <c r="D162" s="21" t="s">
        <v>82</v>
      </c>
      <c r="E162" s="21" t="s">
        <v>14</v>
      </c>
      <c r="F162" s="20"/>
      <c r="G162" s="23">
        <v>58211</v>
      </c>
      <c r="H162" s="23">
        <v>1027424.15</v>
      </c>
      <c r="I162" s="24">
        <v>1.4777617089036148E-3</v>
      </c>
    </row>
    <row r="163" spans="2:9" ht="15">
      <c r="B163" s="22" t="s">
        <v>228</v>
      </c>
      <c r="C163" s="21" t="s">
        <v>270</v>
      </c>
      <c r="D163" s="21" t="s">
        <v>82</v>
      </c>
      <c r="E163" s="21" t="s">
        <v>14</v>
      </c>
      <c r="F163" s="20"/>
      <c r="G163" s="23">
        <v>339613</v>
      </c>
      <c r="H163" s="23">
        <v>879597.67</v>
      </c>
      <c r="I163" s="24">
        <v>1.265140357044204E-3</v>
      </c>
    </row>
    <row r="164" spans="2:9" ht="15">
      <c r="B164" s="22" t="s">
        <v>229</v>
      </c>
      <c r="C164" s="21" t="s">
        <v>271</v>
      </c>
      <c r="D164" s="21" t="s">
        <v>82</v>
      </c>
      <c r="E164" s="21" t="s">
        <v>14</v>
      </c>
      <c r="F164" s="20"/>
      <c r="G164" s="23">
        <v>44408</v>
      </c>
      <c r="H164" s="23">
        <v>1026712.96</v>
      </c>
      <c r="I164" s="24">
        <v>1.4767387921756448E-3</v>
      </c>
    </row>
    <row r="165" spans="2:9" ht="15">
      <c r="B165" s="8" t="s">
        <v>111</v>
      </c>
      <c r="C165" s="8"/>
      <c r="D165" s="8"/>
      <c r="E165" s="8"/>
      <c r="F165" s="8"/>
      <c r="G165" s="9">
        <f>SUM(G106:G164)</f>
        <v>7958625</v>
      </c>
      <c r="H165" s="9">
        <f>SUM(H106:H164)</f>
        <v>247384359.13000005</v>
      </c>
      <c r="I165" s="9"/>
    </row>
    <row r="166" spans="2:9">
      <c r="B166" t="s">
        <v>272</v>
      </c>
      <c r="C166" t="s">
        <v>112</v>
      </c>
      <c r="D166" t="s">
        <v>26</v>
      </c>
      <c r="E166" t="s">
        <v>14</v>
      </c>
      <c r="G166" s="6">
        <v>132530</v>
      </c>
      <c r="H166" s="6">
        <v>1883251.3</v>
      </c>
      <c r="I166" s="7">
        <v>2.7087125209028363E-3</v>
      </c>
    </row>
    <row r="167" spans="2:9">
      <c r="B167" t="s">
        <v>25</v>
      </c>
      <c r="C167" t="s">
        <v>27</v>
      </c>
      <c r="D167" t="s">
        <v>26</v>
      </c>
      <c r="E167" t="s">
        <v>14</v>
      </c>
      <c r="G167" s="6">
        <v>90780</v>
      </c>
      <c r="H167" s="6">
        <v>2132422.2000000002</v>
      </c>
      <c r="I167" s="7">
        <v>3.0670992835587969E-3</v>
      </c>
    </row>
    <row r="168" spans="2:9">
      <c r="B168" t="s">
        <v>23</v>
      </c>
      <c r="C168" t="s">
        <v>273</v>
      </c>
      <c r="D168" t="s">
        <v>26</v>
      </c>
      <c r="E168" t="s">
        <v>14</v>
      </c>
      <c r="G168" s="6">
        <v>-0.4</v>
      </c>
      <c r="H168" s="6">
        <v>-29.08</v>
      </c>
      <c r="I168" s="7">
        <v>-4.1826260843603017E-8</v>
      </c>
    </row>
    <row r="169" spans="2:9" ht="15">
      <c r="B169" s="8" t="s">
        <v>28</v>
      </c>
      <c r="C169" s="8"/>
      <c r="D169" s="8"/>
      <c r="E169" s="8"/>
      <c r="F169" s="8"/>
      <c r="G169" s="9">
        <f>SUM(G166:G168)</f>
        <v>223309.6</v>
      </c>
      <c r="H169" s="9">
        <f>SUM(H166:H168)</f>
        <v>4015644.42</v>
      </c>
      <c r="I169" s="9"/>
    </row>
    <row r="170" spans="2:9">
      <c r="B170" t="s">
        <v>274</v>
      </c>
      <c r="C170" t="s">
        <v>275</v>
      </c>
      <c r="D170" t="s">
        <v>29</v>
      </c>
      <c r="E170" t="s">
        <v>14</v>
      </c>
      <c r="G170" s="6">
        <v>188717</v>
      </c>
      <c r="H170" s="6">
        <v>1307808.81</v>
      </c>
      <c r="I170" s="7">
        <v>1.8810437558673338E-3</v>
      </c>
    </row>
    <row r="171" spans="2:9">
      <c r="B171" t="s">
        <v>25</v>
      </c>
      <c r="C171" t="s">
        <v>113</v>
      </c>
      <c r="D171" t="s">
        <v>29</v>
      </c>
      <c r="E171" t="s">
        <v>14</v>
      </c>
      <c r="G171" s="6">
        <v>593</v>
      </c>
      <c r="H171" s="6">
        <v>15773.8</v>
      </c>
      <c r="I171" s="7">
        <v>2.2687726041775286E-5</v>
      </c>
    </row>
    <row r="172" spans="2:9">
      <c r="B172" t="s">
        <v>25</v>
      </c>
      <c r="C172" t="s">
        <v>30</v>
      </c>
      <c r="D172" t="s">
        <v>29</v>
      </c>
      <c r="E172" t="s">
        <v>14</v>
      </c>
      <c r="G172" s="6">
        <v>-0.82</v>
      </c>
      <c r="H172" s="6">
        <v>-13.02</v>
      </c>
      <c r="I172" s="7">
        <v>-1.872688845198457E-8</v>
      </c>
    </row>
    <row r="173" spans="2:9">
      <c r="B173" t="s">
        <v>23</v>
      </c>
      <c r="C173" t="s">
        <v>31</v>
      </c>
      <c r="D173" t="s">
        <v>29</v>
      </c>
      <c r="E173" t="s">
        <v>14</v>
      </c>
      <c r="G173" s="6">
        <v>152340</v>
      </c>
      <c r="H173" s="6">
        <v>15313216.800000001</v>
      </c>
      <c r="I173" s="7">
        <v>2.2025261355964373E-2</v>
      </c>
    </row>
    <row r="174" spans="2:9">
      <c r="B174" t="s">
        <v>276</v>
      </c>
      <c r="C174" t="s">
        <v>277</v>
      </c>
      <c r="D174" t="s">
        <v>29</v>
      </c>
      <c r="E174" t="s">
        <v>14</v>
      </c>
      <c r="G174" s="6">
        <v>239441</v>
      </c>
      <c r="H174" s="6">
        <v>1297770.22</v>
      </c>
      <c r="I174" s="7">
        <v>1.8666050803569489E-3</v>
      </c>
    </row>
    <row r="175" spans="2:9" ht="15">
      <c r="B175" s="8" t="s">
        <v>32</v>
      </c>
      <c r="C175" s="8"/>
      <c r="D175" s="8"/>
      <c r="E175" s="8"/>
      <c r="F175" s="8"/>
      <c r="G175" s="9">
        <f>SUM(G170:G174)</f>
        <v>581090.17999999993</v>
      </c>
      <c r="H175" s="9">
        <f>SUM(H170:H174)</f>
        <v>17934556.609999999</v>
      </c>
      <c r="I175" s="9"/>
    </row>
    <row r="176" spans="2:9">
      <c r="B176" t="s">
        <v>33</v>
      </c>
      <c r="C176" t="s">
        <v>34</v>
      </c>
      <c r="D176" t="s">
        <v>35</v>
      </c>
      <c r="E176" t="s">
        <v>14</v>
      </c>
      <c r="G176" s="6">
        <v>76541.399999999994</v>
      </c>
      <c r="H176" s="6">
        <v>69599.100000000006</v>
      </c>
      <c r="I176" s="7">
        <v>1.0010557465887247E-4</v>
      </c>
    </row>
    <row r="177" spans="2:9" ht="15">
      <c r="B177" s="8" t="s">
        <v>36</v>
      </c>
      <c r="C177" s="8"/>
      <c r="D177" s="8"/>
      <c r="E177" s="8"/>
      <c r="F177" s="8"/>
      <c r="G177" s="9">
        <f>SUM(G176)</f>
        <v>76541.399999999994</v>
      </c>
      <c r="H177" s="9">
        <f>SUM(H176)</f>
        <v>69599.100000000006</v>
      </c>
      <c r="I177" s="9"/>
    </row>
    <row r="178" spans="2:9" ht="15">
      <c r="B178" s="21" t="s">
        <v>37</v>
      </c>
      <c r="C178" s="21" t="s">
        <v>278</v>
      </c>
      <c r="D178" s="21" t="s">
        <v>38</v>
      </c>
      <c r="E178" t="s">
        <v>14</v>
      </c>
      <c r="F178" s="20"/>
      <c r="G178" s="23">
        <v>16420.27</v>
      </c>
      <c r="H178" s="23">
        <v>35024.44</v>
      </c>
      <c r="I178" s="25">
        <v>5.037625045877316E-5</v>
      </c>
    </row>
    <row r="179" spans="2:9" ht="15">
      <c r="B179" s="21" t="s">
        <v>114</v>
      </c>
      <c r="C179" s="21" t="s">
        <v>279</v>
      </c>
      <c r="D179" s="21" t="s">
        <v>38</v>
      </c>
      <c r="E179" t="s">
        <v>14</v>
      </c>
      <c r="F179" s="20"/>
      <c r="G179" s="23">
        <v>2574559.5099999998</v>
      </c>
      <c r="H179" s="23">
        <v>2770226.03</v>
      </c>
      <c r="I179" s="25">
        <v>3.9844634293851044E-3</v>
      </c>
    </row>
    <row r="180" spans="2:9" ht="15">
      <c r="B180" s="21" t="s">
        <v>114</v>
      </c>
      <c r="C180" s="21" t="s">
        <v>280</v>
      </c>
      <c r="D180" s="21" t="s">
        <v>38</v>
      </c>
      <c r="E180" t="s">
        <v>14</v>
      </c>
      <c r="F180" s="20"/>
      <c r="G180" s="23">
        <v>6588534.5199999996</v>
      </c>
      <c r="H180" s="23">
        <v>7982668.4199999999</v>
      </c>
      <c r="I180" s="25">
        <v>1.148160837561597E-2</v>
      </c>
    </row>
    <row r="181" spans="2:9" ht="15">
      <c r="B181" s="21" t="s">
        <v>114</v>
      </c>
      <c r="C181" s="21" t="s">
        <v>115</v>
      </c>
      <c r="D181" s="21" t="s">
        <v>38</v>
      </c>
      <c r="E181" t="s">
        <v>14</v>
      </c>
      <c r="F181" s="20"/>
      <c r="G181" s="23">
        <v>8376078.4900000002</v>
      </c>
      <c r="H181" s="23">
        <v>10279123.52</v>
      </c>
      <c r="I181" s="25">
        <v>1.4784638981813439E-2</v>
      </c>
    </row>
    <row r="182" spans="2:9" ht="15">
      <c r="B182" s="21" t="s">
        <v>114</v>
      </c>
      <c r="C182" s="21" t="s">
        <v>281</v>
      </c>
      <c r="D182" s="21" t="s">
        <v>38</v>
      </c>
      <c r="E182" t="s">
        <v>14</v>
      </c>
      <c r="F182" s="20"/>
      <c r="G182" s="23">
        <v>835838.32</v>
      </c>
      <c r="H182" s="23">
        <v>704110.2</v>
      </c>
      <c r="I182" s="25">
        <v>1.012733730668552E-3</v>
      </c>
    </row>
    <row r="183" spans="2:9" ht="15">
      <c r="B183" s="21" t="s">
        <v>282</v>
      </c>
      <c r="C183" s="21" t="s">
        <v>283</v>
      </c>
      <c r="D183" s="21" t="s">
        <v>38</v>
      </c>
      <c r="E183" t="s">
        <v>14</v>
      </c>
      <c r="F183" s="20"/>
      <c r="G183" s="23">
        <v>26698.49</v>
      </c>
      <c r="H183" s="23">
        <v>65902.55</v>
      </c>
      <c r="I183" s="25">
        <v>9.478876363681535E-5</v>
      </c>
    </row>
    <row r="184" spans="2:9" ht="15">
      <c r="B184" s="21" t="s">
        <v>282</v>
      </c>
      <c r="C184" s="21" t="s">
        <v>284</v>
      </c>
      <c r="D184" s="21" t="s">
        <v>38</v>
      </c>
      <c r="E184" t="s">
        <v>14</v>
      </c>
      <c r="F184" s="20"/>
      <c r="G184" s="23">
        <v>3258.39</v>
      </c>
      <c r="H184" s="23">
        <v>35216.35</v>
      </c>
      <c r="I184" s="25">
        <v>5.0652277890633392E-5</v>
      </c>
    </row>
    <row r="185" spans="2:9" ht="15">
      <c r="B185" s="21" t="s">
        <v>285</v>
      </c>
      <c r="C185" s="21" t="s">
        <v>286</v>
      </c>
      <c r="D185" s="21" t="s">
        <v>38</v>
      </c>
      <c r="E185" t="s">
        <v>14</v>
      </c>
      <c r="F185" s="20"/>
      <c r="G185" s="23">
        <v>16737.68</v>
      </c>
      <c r="H185" s="23">
        <v>74770.559999999998</v>
      </c>
      <c r="I185" s="25">
        <v>1.0754377393336555E-4</v>
      </c>
    </row>
    <row r="186" spans="2:9" ht="15">
      <c r="B186" s="21" t="s">
        <v>285</v>
      </c>
      <c r="C186" s="21" t="s">
        <v>287</v>
      </c>
      <c r="D186" s="21" t="s">
        <v>38</v>
      </c>
      <c r="E186" t="s">
        <v>14</v>
      </c>
      <c r="F186" s="20"/>
      <c r="G186" s="23">
        <v>31859.89</v>
      </c>
      <c r="H186" s="23">
        <v>109212.52</v>
      </c>
      <c r="I186" s="25">
        <v>1.5708223345623149E-4</v>
      </c>
    </row>
    <row r="187" spans="2:9" ht="15">
      <c r="B187" s="21" t="s">
        <v>121</v>
      </c>
      <c r="C187" s="21" t="s">
        <v>288</v>
      </c>
      <c r="D187" s="21" t="s">
        <v>38</v>
      </c>
      <c r="E187" t="s">
        <v>14</v>
      </c>
      <c r="F187" s="20"/>
      <c r="G187" s="23">
        <v>640272.1</v>
      </c>
      <c r="H187" s="23">
        <v>1379082.08</v>
      </c>
      <c r="I187" s="25">
        <v>1.9835573178410802E-3</v>
      </c>
    </row>
    <row r="188" spans="2:9" ht="15">
      <c r="B188" s="21" t="s">
        <v>121</v>
      </c>
      <c r="C188" s="21" t="s">
        <v>289</v>
      </c>
      <c r="D188" s="21" t="s">
        <v>38</v>
      </c>
      <c r="E188" t="s">
        <v>14</v>
      </c>
      <c r="F188" s="20"/>
      <c r="G188" s="23">
        <v>93372.34</v>
      </c>
      <c r="H188" s="23">
        <v>268277.40999999997</v>
      </c>
      <c r="I188" s="25">
        <v>3.8586798243143853E-4</v>
      </c>
    </row>
    <row r="189" spans="2:9" ht="15">
      <c r="B189" s="21" t="s">
        <v>121</v>
      </c>
      <c r="C189" s="21" t="s">
        <v>290</v>
      </c>
      <c r="D189" s="21" t="s">
        <v>38</v>
      </c>
      <c r="E189" t="s">
        <v>14</v>
      </c>
      <c r="F189" s="20"/>
      <c r="G189" s="23">
        <v>16427.27</v>
      </c>
      <c r="H189" s="23">
        <v>30595.79</v>
      </c>
      <c r="I189" s="25">
        <v>4.4006447498490404E-5</v>
      </c>
    </row>
    <row r="190" spans="2:9" ht="15">
      <c r="B190" s="21" t="s">
        <v>75</v>
      </c>
      <c r="C190" s="21" t="s">
        <v>291</v>
      </c>
      <c r="D190" s="21" t="s">
        <v>38</v>
      </c>
      <c r="E190" t="s">
        <v>14</v>
      </c>
      <c r="F190" s="20"/>
      <c r="G190" s="23">
        <v>20891739.329999998</v>
      </c>
      <c r="H190" s="23">
        <v>34963370.359999999</v>
      </c>
      <c r="I190" s="25">
        <v>5.0288412952161569E-2</v>
      </c>
    </row>
    <row r="191" spans="2:9" ht="15">
      <c r="B191" s="21" t="s">
        <v>75</v>
      </c>
      <c r="C191" s="21" t="s">
        <v>292</v>
      </c>
      <c r="D191" s="21" t="s">
        <v>38</v>
      </c>
      <c r="E191" t="s">
        <v>14</v>
      </c>
      <c r="F191" s="20"/>
      <c r="G191" s="23">
        <v>46166216.159999996</v>
      </c>
      <c r="H191" s="23">
        <v>35920547.810000002</v>
      </c>
      <c r="I191" s="25">
        <v>5.1665137632261805E-2</v>
      </c>
    </row>
    <row r="192" spans="2:9" ht="15">
      <c r="B192" s="21" t="s">
        <v>293</v>
      </c>
      <c r="C192" s="21" t="s">
        <v>294</v>
      </c>
      <c r="D192" s="21" t="s">
        <v>38</v>
      </c>
      <c r="E192" t="s">
        <v>14</v>
      </c>
      <c r="F192" s="20"/>
      <c r="G192" s="23">
        <v>7092.02</v>
      </c>
      <c r="H192" s="23">
        <v>27017.759999999998</v>
      </c>
      <c r="I192" s="25">
        <v>3.8860105817395594E-5</v>
      </c>
    </row>
    <row r="193" spans="2:9" ht="15">
      <c r="B193" s="21" t="s">
        <v>39</v>
      </c>
      <c r="C193" s="21" t="s">
        <v>40</v>
      </c>
      <c r="D193" s="21" t="s">
        <v>38</v>
      </c>
      <c r="E193" t="s">
        <v>14</v>
      </c>
      <c r="F193" s="20"/>
      <c r="G193" s="23">
        <v>2520.75</v>
      </c>
      <c r="H193" s="23">
        <v>90807.25</v>
      </c>
      <c r="I193" s="25">
        <v>1.306096191537232E-4</v>
      </c>
    </row>
    <row r="194" spans="2:9" ht="15">
      <c r="B194" s="21" t="s">
        <v>39</v>
      </c>
      <c r="C194" s="21" t="s">
        <v>295</v>
      </c>
      <c r="D194" s="21" t="s">
        <v>38</v>
      </c>
      <c r="E194" t="s">
        <v>14</v>
      </c>
      <c r="F194" s="20"/>
      <c r="G194" s="23">
        <v>84647.679999999993</v>
      </c>
      <c r="H194" s="23">
        <v>2495565.9700000002</v>
      </c>
      <c r="I194" s="25">
        <v>3.5894151724085006E-3</v>
      </c>
    </row>
    <row r="195" spans="2:9" ht="15">
      <c r="B195" s="21" t="s">
        <v>39</v>
      </c>
      <c r="C195" s="21" t="s">
        <v>296</v>
      </c>
      <c r="D195" s="21" t="s">
        <v>38</v>
      </c>
      <c r="E195" t="s">
        <v>14</v>
      </c>
      <c r="F195" s="20"/>
      <c r="G195" s="23">
        <v>483789.58</v>
      </c>
      <c r="H195" s="23">
        <v>13340013.880000001</v>
      </c>
      <c r="I195" s="25">
        <v>1.9187169883155598E-2</v>
      </c>
    </row>
    <row r="196" spans="2:9" ht="15">
      <c r="B196" s="21" t="s">
        <v>39</v>
      </c>
      <c r="C196" s="21" t="s">
        <v>297</v>
      </c>
      <c r="D196" s="21" t="s">
        <v>38</v>
      </c>
      <c r="E196" t="s">
        <v>14</v>
      </c>
      <c r="F196" s="20"/>
      <c r="G196" s="23">
        <v>2172.14</v>
      </c>
      <c r="H196" s="23">
        <v>99910.19</v>
      </c>
      <c r="I196" s="25">
        <v>1.4370253328314781E-4</v>
      </c>
    </row>
    <row r="197" spans="2:9" ht="15">
      <c r="B197" s="21" t="s">
        <v>69</v>
      </c>
      <c r="C197" s="21" t="s">
        <v>70</v>
      </c>
      <c r="D197" s="21" t="s">
        <v>38</v>
      </c>
      <c r="E197" t="s">
        <v>14</v>
      </c>
      <c r="F197" s="20"/>
      <c r="G197" s="23">
        <v>399726.78</v>
      </c>
      <c r="H197" s="23">
        <v>2754397.32</v>
      </c>
      <c r="I197" s="25">
        <v>3.9616967253521696E-3</v>
      </c>
    </row>
    <row r="198" spans="2:9" ht="15">
      <c r="B198" s="21" t="s">
        <v>41</v>
      </c>
      <c r="C198" s="21" t="s">
        <v>298</v>
      </c>
      <c r="D198" s="21" t="s">
        <v>38</v>
      </c>
      <c r="E198" t="s">
        <v>14</v>
      </c>
      <c r="F198" s="20"/>
      <c r="G198" s="23">
        <v>48044.17</v>
      </c>
      <c r="H198" s="23">
        <v>154274.63</v>
      </c>
      <c r="I198" s="25">
        <v>2.218958361736707E-4</v>
      </c>
    </row>
    <row r="199" spans="2:9" ht="15">
      <c r="B199" s="21" t="s">
        <v>41</v>
      </c>
      <c r="C199" s="21" t="s">
        <v>299</v>
      </c>
      <c r="D199" s="21" t="s">
        <v>38</v>
      </c>
      <c r="E199" t="s">
        <v>14</v>
      </c>
      <c r="F199" s="20"/>
      <c r="G199" s="23">
        <v>1607264.4</v>
      </c>
      <c r="H199" s="23">
        <v>1634266.44</v>
      </c>
      <c r="I199" s="25">
        <v>2.350593342757445E-3</v>
      </c>
    </row>
    <row r="200" spans="2:9" ht="15">
      <c r="B200" s="21" t="s">
        <v>300</v>
      </c>
      <c r="C200" s="21" t="s">
        <v>301</v>
      </c>
      <c r="D200" s="21" t="s">
        <v>38</v>
      </c>
      <c r="E200" t="s">
        <v>14</v>
      </c>
      <c r="F200" s="20"/>
      <c r="G200" s="23">
        <v>12188.53</v>
      </c>
      <c r="H200" s="23">
        <v>18708.169999999998</v>
      </c>
      <c r="I200" s="25">
        <v>2.6908280547677738E-5</v>
      </c>
    </row>
    <row r="201" spans="2:9" ht="15">
      <c r="B201" s="21" t="s">
        <v>302</v>
      </c>
      <c r="C201" s="21" t="s">
        <v>303</v>
      </c>
      <c r="D201" s="21" t="s">
        <v>38</v>
      </c>
      <c r="E201" t="s">
        <v>14</v>
      </c>
      <c r="F201" s="20"/>
      <c r="G201" s="23">
        <v>37364.46</v>
      </c>
      <c r="H201" s="23">
        <v>72412.320000000007</v>
      </c>
      <c r="I201" s="25">
        <v>1.0415187704987799E-4</v>
      </c>
    </row>
    <row r="202" spans="2:9" ht="15">
      <c r="B202" s="21" t="s">
        <v>124</v>
      </c>
      <c r="C202" s="21" t="s">
        <v>304</v>
      </c>
      <c r="D202" s="21" t="s">
        <v>38</v>
      </c>
      <c r="E202" t="s">
        <v>14</v>
      </c>
      <c r="F202" s="20"/>
      <c r="G202" s="23">
        <v>12523.65</v>
      </c>
      <c r="H202" s="23">
        <v>16655.2</v>
      </c>
      <c r="I202" s="25">
        <v>2.3955458720852031E-5</v>
      </c>
    </row>
    <row r="203" spans="2:9" ht="15">
      <c r="B203" s="21" t="s">
        <v>95</v>
      </c>
      <c r="C203" s="21" t="s">
        <v>305</v>
      </c>
      <c r="D203" s="21" t="s">
        <v>38</v>
      </c>
      <c r="E203" t="s">
        <v>14</v>
      </c>
      <c r="F203" s="20"/>
      <c r="G203" s="23">
        <v>62985</v>
      </c>
      <c r="H203" s="23">
        <v>132027.26999999999</v>
      </c>
      <c r="I203" s="25">
        <v>1.898970781804953E-4</v>
      </c>
    </row>
    <row r="204" spans="2:9" ht="15">
      <c r="B204" s="21" t="s">
        <v>95</v>
      </c>
      <c r="C204" s="21" t="s">
        <v>306</v>
      </c>
      <c r="D204" s="21" t="s">
        <v>38</v>
      </c>
      <c r="E204" t="s">
        <v>14</v>
      </c>
      <c r="F204" s="20"/>
      <c r="G204" s="23">
        <v>2611546.5299999998</v>
      </c>
      <c r="H204" s="23">
        <v>3498978.39</v>
      </c>
      <c r="I204" s="25">
        <v>5.0326403998029621E-3</v>
      </c>
    </row>
    <row r="205" spans="2:9" ht="15">
      <c r="B205" s="21" t="s">
        <v>307</v>
      </c>
      <c r="C205" s="21" t="s">
        <v>308</v>
      </c>
      <c r="D205" s="21" t="s">
        <v>38</v>
      </c>
      <c r="E205" t="s">
        <v>14</v>
      </c>
      <c r="F205" s="20"/>
      <c r="G205" s="23">
        <v>3953.16</v>
      </c>
      <c r="H205" s="23">
        <v>8177.11</v>
      </c>
      <c r="I205" s="25">
        <v>1.1761277022243283E-5</v>
      </c>
    </row>
    <row r="206" spans="2:9" ht="15">
      <c r="B206" s="21" t="s">
        <v>116</v>
      </c>
      <c r="C206" s="21" t="s">
        <v>117</v>
      </c>
      <c r="D206" s="21" t="s">
        <v>38</v>
      </c>
      <c r="E206" t="s">
        <v>14</v>
      </c>
      <c r="F206" s="20"/>
      <c r="G206" s="23">
        <v>8920.61</v>
      </c>
      <c r="H206" s="23">
        <v>11846.57</v>
      </c>
      <c r="I206" s="25">
        <v>1.7039124034456748E-5</v>
      </c>
    </row>
    <row r="207" spans="2:9" ht="15">
      <c r="B207" s="21" t="s">
        <v>309</v>
      </c>
      <c r="C207" s="21" t="s">
        <v>310</v>
      </c>
      <c r="D207" s="21" t="s">
        <v>38</v>
      </c>
      <c r="E207" t="s">
        <v>14</v>
      </c>
      <c r="F207" s="20"/>
      <c r="G207" s="23">
        <v>29672.83</v>
      </c>
      <c r="H207" s="23">
        <v>34500.6</v>
      </c>
      <c r="I207" s="25">
        <v>4.9622802436754136E-5</v>
      </c>
    </row>
    <row r="208" spans="2:9" ht="15">
      <c r="B208" s="21" t="s">
        <v>311</v>
      </c>
      <c r="C208" s="21" t="s">
        <v>312</v>
      </c>
      <c r="D208" s="21" t="s">
        <v>38</v>
      </c>
      <c r="E208" t="s">
        <v>14</v>
      </c>
      <c r="F208" s="20"/>
      <c r="G208" s="23">
        <v>0.01</v>
      </c>
      <c r="H208" s="23">
        <v>0.02</v>
      </c>
      <c r="I208" s="25">
        <v>2.876634170811762E-11</v>
      </c>
    </row>
    <row r="209" spans="2:9" ht="15">
      <c r="B209" s="21" t="s">
        <v>313</v>
      </c>
      <c r="C209" s="21" t="s">
        <v>314</v>
      </c>
      <c r="D209" s="21" t="s">
        <v>38</v>
      </c>
      <c r="E209" t="s">
        <v>14</v>
      </c>
      <c r="F209" s="20"/>
      <c r="G209" s="23">
        <v>44954.67</v>
      </c>
      <c r="H209" s="23">
        <v>84051.75</v>
      </c>
      <c r="I209" s="25">
        <v>1.2089306808326375E-4</v>
      </c>
    </row>
    <row r="210" spans="2:9" ht="15">
      <c r="B210" s="21" t="s">
        <v>315</v>
      </c>
      <c r="C210" s="21" t="s">
        <v>316</v>
      </c>
      <c r="D210" s="21" t="s">
        <v>38</v>
      </c>
      <c r="E210" t="s">
        <v>14</v>
      </c>
      <c r="F210" s="20"/>
      <c r="G210" s="23">
        <v>76134.17</v>
      </c>
      <c r="H210" s="23">
        <v>165211.15</v>
      </c>
      <c r="I210" s="25">
        <v>2.3762601974455382E-4</v>
      </c>
    </row>
    <row r="211" spans="2:9" ht="15">
      <c r="B211" s="21" t="s">
        <v>315</v>
      </c>
      <c r="C211" s="21" t="s">
        <v>317</v>
      </c>
      <c r="D211" s="21" t="s">
        <v>38</v>
      </c>
      <c r="E211" t="s">
        <v>14</v>
      </c>
      <c r="F211" s="20"/>
      <c r="G211" s="23">
        <v>24844.21</v>
      </c>
      <c r="H211" s="23">
        <v>37870.03</v>
      </c>
      <c r="I211" s="25">
        <v>5.4469111173833272E-5</v>
      </c>
    </row>
    <row r="212" spans="2:9" ht="15">
      <c r="B212" s="21" t="s">
        <v>315</v>
      </c>
      <c r="C212" s="21" t="s">
        <v>318</v>
      </c>
      <c r="D212" s="21" t="s">
        <v>38</v>
      </c>
      <c r="E212" t="s">
        <v>14</v>
      </c>
      <c r="F212" s="20"/>
      <c r="G212" s="23">
        <v>9246.4699999999993</v>
      </c>
      <c r="H212" s="23">
        <v>209996.58</v>
      </c>
      <c r="I212" s="25">
        <v>3.020416688908029E-4</v>
      </c>
    </row>
    <row r="213" spans="2:9" ht="15">
      <c r="B213" s="21" t="s">
        <v>315</v>
      </c>
      <c r="C213" s="21" t="s">
        <v>319</v>
      </c>
      <c r="D213" s="21" t="s">
        <v>38</v>
      </c>
      <c r="E213" t="s">
        <v>14</v>
      </c>
      <c r="F213" s="20"/>
      <c r="G213" s="23">
        <v>102.43</v>
      </c>
      <c r="H213" s="23">
        <v>146.57</v>
      </c>
      <c r="I213" s="25">
        <v>2.1081413520793998E-7</v>
      </c>
    </row>
    <row r="214" spans="2:9">
      <c r="B214" s="22" t="s">
        <v>315</v>
      </c>
      <c r="C214" s="22" t="s">
        <v>320</v>
      </c>
      <c r="D214" s="22" t="s">
        <v>38</v>
      </c>
      <c r="E214" t="s">
        <v>14</v>
      </c>
      <c r="G214" s="27">
        <v>1505005.16</v>
      </c>
      <c r="H214" s="27">
        <v>2094967.18</v>
      </c>
      <c r="I214" s="28">
        <v>3.0132270883585777E-3</v>
      </c>
    </row>
    <row r="215" spans="2:9">
      <c r="B215" s="22" t="s">
        <v>321</v>
      </c>
      <c r="C215" s="22" t="s">
        <v>322</v>
      </c>
      <c r="D215" s="22" t="s">
        <v>38</v>
      </c>
      <c r="E215" t="s">
        <v>14</v>
      </c>
      <c r="G215" s="27">
        <v>4195984.25</v>
      </c>
      <c r="H215" s="27">
        <v>12712993.08</v>
      </c>
      <c r="I215" s="28">
        <v>1.8285315153610735E-2</v>
      </c>
    </row>
    <row r="216" spans="2:9">
      <c r="B216" s="22" t="s">
        <v>23</v>
      </c>
      <c r="C216" s="22" t="s">
        <v>323</v>
      </c>
      <c r="D216" s="22" t="s">
        <v>38</v>
      </c>
      <c r="E216" t="s">
        <v>14</v>
      </c>
      <c r="G216" s="27">
        <v>95980.34</v>
      </c>
      <c r="H216" s="27">
        <v>287851.76</v>
      </c>
      <c r="I216" s="28">
        <v>4.1402210447215315E-4</v>
      </c>
    </row>
    <row r="217" spans="2:9">
      <c r="B217" s="22" t="s">
        <v>23</v>
      </c>
      <c r="C217" s="22" t="s">
        <v>324</v>
      </c>
      <c r="D217" s="22" t="s">
        <v>38</v>
      </c>
      <c r="E217" t="s">
        <v>14</v>
      </c>
      <c r="G217" s="27">
        <v>34107.760000000002</v>
      </c>
      <c r="H217" s="27">
        <v>141747.76</v>
      </c>
      <c r="I217" s="28">
        <v>2.0387822502601234E-4</v>
      </c>
    </row>
    <row r="218" spans="2:9">
      <c r="B218" s="22" t="s">
        <v>23</v>
      </c>
      <c r="C218" s="22" t="s">
        <v>325</v>
      </c>
      <c r="D218" s="22" t="s">
        <v>38</v>
      </c>
      <c r="E218" t="s">
        <v>14</v>
      </c>
      <c r="G218" s="27">
        <v>5621.49</v>
      </c>
      <c r="H218" s="27">
        <v>15897.74</v>
      </c>
      <c r="I218" s="28">
        <v>2.2865991061340489E-5</v>
      </c>
    </row>
    <row r="219" spans="2:9">
      <c r="B219" s="22" t="s">
        <v>23</v>
      </c>
      <c r="C219" s="22" t="s">
        <v>326</v>
      </c>
      <c r="D219" s="22" t="s">
        <v>38</v>
      </c>
      <c r="E219" t="s">
        <v>14</v>
      </c>
      <c r="G219" s="27">
        <v>153480.68</v>
      </c>
      <c r="H219" s="27">
        <v>193689.55</v>
      </c>
      <c r="I219" s="28">
        <v>2.7858698902957665E-4</v>
      </c>
    </row>
    <row r="220" spans="2:9">
      <c r="B220" s="22" t="s">
        <v>23</v>
      </c>
      <c r="C220" s="22" t="s">
        <v>327</v>
      </c>
      <c r="D220" s="22" t="s">
        <v>38</v>
      </c>
      <c r="E220" t="s">
        <v>14</v>
      </c>
      <c r="G220" s="27">
        <v>40027.65</v>
      </c>
      <c r="H220" s="27">
        <v>62954.69</v>
      </c>
      <c r="I220" s="28">
        <v>9.0548806233430767E-5</v>
      </c>
    </row>
    <row r="221" spans="2:9">
      <c r="B221" s="22" t="s">
        <v>23</v>
      </c>
      <c r="C221" s="22" t="s">
        <v>328</v>
      </c>
      <c r="D221" s="22" t="s">
        <v>38</v>
      </c>
      <c r="E221" t="s">
        <v>14</v>
      </c>
      <c r="G221" s="27">
        <v>250186.54</v>
      </c>
      <c r="H221" s="27">
        <v>314604.57</v>
      </c>
      <c r="I221" s="28">
        <v>4.5250112817777049E-4</v>
      </c>
    </row>
    <row r="222" spans="2:9">
      <c r="B222" s="22" t="s">
        <v>23</v>
      </c>
      <c r="C222" s="22" t="s">
        <v>329</v>
      </c>
      <c r="D222" s="22" t="s">
        <v>38</v>
      </c>
      <c r="E222" t="s">
        <v>14</v>
      </c>
      <c r="G222" s="27">
        <v>803001.86</v>
      </c>
      <c r="H222" s="27">
        <v>1405823.39</v>
      </c>
      <c r="I222" s="28">
        <v>2.022019800900215E-3</v>
      </c>
    </row>
    <row r="223" spans="2:9">
      <c r="B223" s="22" t="s">
        <v>225</v>
      </c>
      <c r="C223" s="22" t="s">
        <v>330</v>
      </c>
      <c r="D223" s="22" t="s">
        <v>38</v>
      </c>
      <c r="E223" t="s">
        <v>14</v>
      </c>
      <c r="G223" s="27">
        <v>132078.01</v>
      </c>
      <c r="H223" s="27">
        <v>200730.84</v>
      </c>
      <c r="I223" s="28">
        <v>2.8871459673987423E-4</v>
      </c>
    </row>
    <row r="224" spans="2:9">
      <c r="B224" s="22" t="s">
        <v>331</v>
      </c>
      <c r="C224" s="22" t="s">
        <v>332</v>
      </c>
      <c r="D224" s="22" t="s">
        <v>38</v>
      </c>
      <c r="E224" t="s">
        <v>14</v>
      </c>
      <c r="G224" s="27">
        <v>16560.05</v>
      </c>
      <c r="H224" s="27">
        <v>241798.26</v>
      </c>
      <c r="I224" s="28">
        <v>3.4778256857941341E-4</v>
      </c>
    </row>
    <row r="225" spans="2:9">
      <c r="B225" s="22" t="s">
        <v>333</v>
      </c>
      <c r="C225" s="22" t="s">
        <v>334</v>
      </c>
      <c r="D225" s="22" t="s">
        <v>38</v>
      </c>
      <c r="E225" t="s">
        <v>14</v>
      </c>
      <c r="G225" s="27">
        <v>512194.08</v>
      </c>
      <c r="H225" s="27">
        <v>2809538.19</v>
      </c>
      <c r="I225" s="28">
        <v>4.0410067807773141E-3</v>
      </c>
    </row>
    <row r="226" spans="2:9" ht="15">
      <c r="B226" s="8" t="s">
        <v>42</v>
      </c>
      <c r="C226" s="8"/>
      <c r="D226" s="8"/>
      <c r="E226" s="8"/>
      <c r="F226" s="8"/>
      <c r="G226" s="9">
        <f>SUM(G178:G225)</f>
        <v>99591934.880000025</v>
      </c>
      <c r="H226" s="9">
        <f>SUM(H178:H225)</f>
        <v>139987560.21999994</v>
      </c>
      <c r="I226" s="8"/>
    </row>
    <row r="227" spans="2:9" ht="15">
      <c r="B227" s="22" t="s">
        <v>118</v>
      </c>
      <c r="C227" s="22" t="s">
        <v>335</v>
      </c>
      <c r="D227" s="21" t="s">
        <v>340</v>
      </c>
      <c r="E227" t="s">
        <v>14</v>
      </c>
      <c r="F227" s="20"/>
      <c r="G227" s="6">
        <v>12258897.5</v>
      </c>
      <c r="H227" s="6">
        <v>18883605.710000001</v>
      </c>
      <c r="I227" s="29">
        <v>2.7160612726761055E-2</v>
      </c>
    </row>
    <row r="228" spans="2:9" ht="15">
      <c r="B228" s="22" t="s">
        <v>336</v>
      </c>
      <c r="C228" s="22" t="s">
        <v>337</v>
      </c>
      <c r="D228" s="21" t="s">
        <v>340</v>
      </c>
      <c r="E228" t="s">
        <v>14</v>
      </c>
      <c r="F228" s="20"/>
      <c r="G228" s="6">
        <v>2358.7399999999998</v>
      </c>
      <c r="H228" s="6">
        <v>13063.88</v>
      </c>
      <c r="I228" s="29">
        <v>1.879000180569218E-5</v>
      </c>
    </row>
    <row r="229" spans="2:9" ht="15">
      <c r="B229" s="22" t="s">
        <v>20</v>
      </c>
      <c r="C229" s="22" t="s">
        <v>338</v>
      </c>
      <c r="D229" s="21" t="s">
        <v>340</v>
      </c>
      <c r="E229" t="s">
        <v>14</v>
      </c>
      <c r="F229" s="20"/>
      <c r="G229" s="6">
        <v>61605.93</v>
      </c>
      <c r="H229" s="6">
        <v>78769.34</v>
      </c>
      <c r="I229" s="29">
        <v>1.1329528752814488E-4</v>
      </c>
    </row>
    <row r="230" spans="2:9" ht="15">
      <c r="B230" s="22" t="s">
        <v>219</v>
      </c>
      <c r="C230" s="22" t="s">
        <v>339</v>
      </c>
      <c r="D230" s="21" t="s">
        <v>340</v>
      </c>
      <c r="E230" t="s">
        <v>14</v>
      </c>
      <c r="F230" s="20"/>
      <c r="G230" s="6">
        <v>7135.84</v>
      </c>
      <c r="H230" s="6">
        <v>10334.84</v>
      </c>
      <c r="I230" s="29">
        <v>1.4864776946936116E-5</v>
      </c>
    </row>
    <row r="231" spans="2:9" ht="15">
      <c r="B231" s="8" t="s">
        <v>340</v>
      </c>
      <c r="C231" s="8"/>
      <c r="D231" s="8"/>
      <c r="E231" s="8"/>
      <c r="F231" s="8"/>
      <c r="G231" s="9">
        <f>SUM(G227:G230)</f>
        <v>12329998.01</v>
      </c>
      <c r="H231" s="9">
        <f>SUM(H227:H230)</f>
        <v>18985773.77</v>
      </c>
      <c r="I231" s="8"/>
    </row>
    <row r="232" spans="2:9" ht="15">
      <c r="B232" s="2" t="s">
        <v>341</v>
      </c>
      <c r="C232" t="s">
        <v>342</v>
      </c>
      <c r="D232" s="21" t="s">
        <v>346</v>
      </c>
      <c r="E232" t="s">
        <v>14</v>
      </c>
      <c r="F232" s="20"/>
      <c r="G232" s="23">
        <v>33341.75</v>
      </c>
      <c r="H232" s="23">
        <v>43024.19</v>
      </c>
      <c r="I232" s="30">
        <v>6.1882427562748852E-5</v>
      </c>
    </row>
    <row r="233" spans="2:9" ht="15">
      <c r="B233" s="2" t="s">
        <v>23</v>
      </c>
      <c r="C233" t="s">
        <v>343</v>
      </c>
      <c r="D233" s="21" t="s">
        <v>346</v>
      </c>
      <c r="E233" t="s">
        <v>14</v>
      </c>
      <c r="F233" s="20"/>
      <c r="G233" s="23">
        <v>103125.97</v>
      </c>
      <c r="H233" s="23">
        <v>110867.64</v>
      </c>
      <c r="I233" s="30">
        <v>1.5946282083062846E-4</v>
      </c>
    </row>
    <row r="234" spans="2:9" ht="15">
      <c r="B234" s="2" t="s">
        <v>344</v>
      </c>
      <c r="C234" t="s">
        <v>345</v>
      </c>
      <c r="D234" s="21" t="s">
        <v>346</v>
      </c>
      <c r="E234" t="s">
        <v>14</v>
      </c>
      <c r="F234" s="20"/>
      <c r="G234" s="23">
        <v>7355.54</v>
      </c>
      <c r="H234" s="23">
        <v>12985.47</v>
      </c>
      <c r="I234" s="30">
        <v>1.8677223363025505E-5</v>
      </c>
    </row>
    <row r="235" spans="2:9" ht="15">
      <c r="B235" s="8" t="s">
        <v>346</v>
      </c>
      <c r="C235" s="8"/>
      <c r="D235" s="8"/>
      <c r="E235" s="8"/>
      <c r="F235" s="8"/>
      <c r="G235" s="9">
        <f>SUM(G232:G234)</f>
        <v>143823.26</v>
      </c>
      <c r="H235" s="9">
        <f>SUM(H232:H234)</f>
        <v>166877.30000000002</v>
      </c>
      <c r="I235" s="8"/>
    </row>
    <row r="236" spans="2:9" ht="15.75">
      <c r="B236" s="10" t="s">
        <v>43</v>
      </c>
      <c r="C236" s="8"/>
      <c r="D236" s="8"/>
      <c r="E236" s="8"/>
      <c r="F236" s="8"/>
      <c r="G236" s="9">
        <f>SUM(G226,G177,G175,G169,G165,G105,G12,G231,G235)</f>
        <v>315808090.06000006</v>
      </c>
      <c r="H236" s="9">
        <f>SUM(H226,H177,H175,H169,H165,H105,H12,H231,H235)</f>
        <v>695256984.80999994</v>
      </c>
      <c r="I236" s="37">
        <v>1</v>
      </c>
    </row>
    <row r="239" spans="2:9" ht="15.75">
      <c r="B239" s="4" t="s">
        <v>44</v>
      </c>
      <c r="C239" s="4"/>
      <c r="D239" s="4"/>
      <c r="E239" s="12"/>
      <c r="F239" s="12"/>
    </row>
    <row r="240" spans="2:9" ht="15.75">
      <c r="B240" s="11" t="s">
        <v>45</v>
      </c>
      <c r="C240" s="11" t="s">
        <v>11</v>
      </c>
      <c r="D240" s="11" t="s">
        <v>12</v>
      </c>
      <c r="E240" s="13"/>
      <c r="F240" s="13"/>
    </row>
    <row r="241" spans="2:6">
      <c r="B241" t="s">
        <v>46</v>
      </c>
      <c r="C241">
        <v>0</v>
      </c>
      <c r="D241">
        <v>0</v>
      </c>
    </row>
    <row r="242" spans="2:6">
      <c r="B242" t="s">
        <v>47</v>
      </c>
      <c r="C242">
        <v>0</v>
      </c>
      <c r="D242">
        <v>0</v>
      </c>
    </row>
    <row r="243" spans="2:6">
      <c r="B243" t="s">
        <v>48</v>
      </c>
      <c r="C243">
        <v>0</v>
      </c>
      <c r="D243">
        <v>0</v>
      </c>
      <c r="F243" t="s">
        <v>49</v>
      </c>
    </row>
    <row r="244" spans="2:6">
      <c r="B244" t="s">
        <v>50</v>
      </c>
      <c r="C244">
        <v>0</v>
      </c>
      <c r="D244">
        <v>0</v>
      </c>
    </row>
    <row r="245" spans="2:6">
      <c r="B245" t="s">
        <v>51</v>
      </c>
      <c r="C245">
        <v>0</v>
      </c>
      <c r="D245">
        <v>0</v>
      </c>
    </row>
    <row r="247" spans="2:6" ht="15.75">
      <c r="B247" s="4" t="s">
        <v>52</v>
      </c>
      <c r="C247" s="4"/>
      <c r="D247" s="4"/>
      <c r="E247" s="12"/>
      <c r="F247" s="12"/>
    </row>
    <row r="248" spans="2:6" ht="47.25">
      <c r="B248" s="11" t="s">
        <v>53</v>
      </c>
      <c r="C248" s="11" t="s">
        <v>54</v>
      </c>
      <c r="D248" s="11" t="s">
        <v>55</v>
      </c>
      <c r="E248" s="13"/>
      <c r="F248" s="13"/>
    </row>
    <row r="249" spans="2:6">
      <c r="B249" t="s">
        <v>13</v>
      </c>
      <c r="C249">
        <v>0</v>
      </c>
      <c r="D249">
        <v>0</v>
      </c>
    </row>
    <row r="250" spans="2:6">
      <c r="B250" t="s">
        <v>56</v>
      </c>
      <c r="C250">
        <v>0</v>
      </c>
      <c r="D250">
        <v>0</v>
      </c>
    </row>
    <row r="251" spans="2:6">
      <c r="B251" t="s">
        <v>57</v>
      </c>
      <c r="C251">
        <v>0</v>
      </c>
      <c r="D251">
        <v>0</v>
      </c>
    </row>
    <row r="252" spans="2:6">
      <c r="B252" t="s">
        <v>58</v>
      </c>
      <c r="C252">
        <v>0</v>
      </c>
      <c r="D252">
        <v>0</v>
      </c>
    </row>
    <row r="253" spans="2:6">
      <c r="B253" t="s">
        <v>59</v>
      </c>
      <c r="C253">
        <v>0</v>
      </c>
      <c r="D253">
        <v>0</v>
      </c>
    </row>
    <row r="254" spans="2:6">
      <c r="B254" t="s">
        <v>60</v>
      </c>
      <c r="C254">
        <v>0</v>
      </c>
      <c r="D254">
        <v>0</v>
      </c>
    </row>
    <row r="255" spans="2:6">
      <c r="B255" t="s">
        <v>51</v>
      </c>
      <c r="C255">
        <v>0</v>
      </c>
      <c r="D255">
        <v>0</v>
      </c>
    </row>
    <row r="257" spans="2:6" ht="15.75">
      <c r="B257" s="4" t="s">
        <v>61</v>
      </c>
      <c r="C257" s="4"/>
      <c r="D257" s="4"/>
      <c r="E257" s="12"/>
      <c r="F257" s="12"/>
    </row>
    <row r="258" spans="2:6" ht="47.25">
      <c r="B258" s="11" t="s">
        <v>62</v>
      </c>
      <c r="C258" s="11" t="s">
        <v>63</v>
      </c>
      <c r="D258" s="11" t="s">
        <v>64</v>
      </c>
      <c r="E258" s="13"/>
      <c r="F258" s="13"/>
    </row>
    <row r="259" spans="2:6">
      <c r="B259" t="s">
        <v>14</v>
      </c>
      <c r="C259">
        <v>0</v>
      </c>
      <c r="D259">
        <v>0</v>
      </c>
    </row>
    <row r="260" spans="2:6">
      <c r="B260" t="s">
        <v>65</v>
      </c>
      <c r="C260">
        <v>0</v>
      </c>
      <c r="D260">
        <v>0</v>
      </c>
    </row>
    <row r="261" spans="2:6">
      <c r="B261" t="s">
        <v>66</v>
      </c>
      <c r="C261">
        <v>0</v>
      </c>
      <c r="D261">
        <v>0</v>
      </c>
    </row>
    <row r="262" spans="2:6">
      <c r="B262" t="s">
        <v>67</v>
      </c>
      <c r="C262">
        <v>0</v>
      </c>
      <c r="D262">
        <v>0</v>
      </c>
    </row>
    <row r="263" spans="2:6">
      <c r="B263" t="s">
        <v>51</v>
      </c>
      <c r="C263">
        <v>0</v>
      </c>
      <c r="D263">
        <v>0</v>
      </c>
    </row>
    <row r="265" spans="2:6">
      <c r="B265" t="s">
        <v>120</v>
      </c>
    </row>
  </sheetData>
  <autoFilter ref="B8:I236" xr:uid="{4E907B74-94A4-4D38-BE78-1D0538BF9E44}"/>
  <pageMargins left="0.7" right="0.7" top="0.75" bottom="0.75" header="0.3" footer="0.3"/>
  <headerFooter>
    <oddFooter>&amp;L_x000D_&amp;1#&amp;"Calibri"&amp;8&amp;K000000 This document has been classified as PROTECTED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986443F68544DAF4EAC8B1237F8E6" ma:contentTypeVersion="16" ma:contentTypeDescription="Create a new document." ma:contentTypeScope="" ma:versionID="d685bad7a61d4adf38d169b6dfeee36f">
  <xsd:schema xmlns:xsd="http://www.w3.org/2001/XMLSchema" xmlns:xs="http://www.w3.org/2001/XMLSchema" xmlns:p="http://schemas.microsoft.com/office/2006/metadata/properties" xmlns:ns2="746cef0a-1d98-4424-a840-36a41e886b68" xmlns:ns3="6ad2a637-3116-4441-8a4b-16ff7db2c52e" targetNamespace="http://schemas.microsoft.com/office/2006/metadata/properties" ma:root="true" ma:fieldsID="e7b10d543b106d3da997c09100ac685b" ns2:_="" ns3:_="">
    <xsd:import namespace="746cef0a-1d98-4424-a840-36a41e886b68"/>
    <xsd:import namespace="6ad2a637-3116-4441-8a4b-16ff7db2c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cef0a-1d98-4424-a840-36a41e886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7eb4b6a-75d5-4bea-9160-65cf90733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2a637-3116-4441-8a4b-16ff7db2c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a6b7dbc-e345-4987-85f5-e8780b1a2968}" ma:internalName="TaxCatchAll" ma:showField="CatchAllData" ma:web="6ad2a637-3116-4441-8a4b-16ff7db2c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2a637-3116-4441-8a4b-16ff7db2c52e" xsi:nil="true"/>
    <lcf76f155ced4ddcb4097134ff3c332f xmlns="746cef0a-1d98-4424-a840-36a41e886b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146123-9F34-459E-8C44-46484B43C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D4DAA-2E3B-496D-B3EC-FF6C60973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cef0a-1d98-4424-a840-36a41e886b68"/>
    <ds:schemaRef ds:uri="6ad2a637-3116-4441-8a4b-16ff7db2c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6DD6B1-2D51-4BA7-9558-78EDF2C10ADC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d2a637-3116-4441-8a4b-16ff7db2c52e"/>
    <ds:schemaRef ds:uri="746cef0a-1d98-4424-a840-36a41e886b6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portfolio-holdings-disclosure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 Mikkelsen</dc:creator>
  <cp:keywords/>
  <dc:description/>
  <cp:lastModifiedBy>pati-svc</cp:lastModifiedBy>
  <cp:revision/>
  <dcterms:created xsi:type="dcterms:W3CDTF">2024-03-21T03:09:44Z</dcterms:created>
  <dcterms:modified xsi:type="dcterms:W3CDTF">2026-02-25T04:31:35Z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5e209-6f2a-4b58-b4ec-8fd798c3d2df_Enabled">
    <vt:lpwstr>true</vt:lpwstr>
  </property>
  <property fmtid="{D5CDD505-2E9C-101B-9397-08002B2CF9AE}" pid="3" name="MSIP_Label_71f5e209-6f2a-4b58-b4ec-8fd798c3d2df_SetDate">
    <vt:lpwstr>2024-03-21T03:20:15Z</vt:lpwstr>
  </property>
  <property fmtid="{D5CDD505-2E9C-101B-9397-08002B2CF9AE}" pid="4" name="MSIP_Label_71f5e209-6f2a-4b58-b4ec-8fd798c3d2df_Method">
    <vt:lpwstr>Privileged</vt:lpwstr>
  </property>
  <property fmtid="{D5CDD505-2E9C-101B-9397-08002B2CF9AE}" pid="5" name="MSIP_Label_71f5e209-6f2a-4b58-b4ec-8fd798c3d2df_Name">
    <vt:lpwstr>Protected</vt:lpwstr>
  </property>
  <property fmtid="{D5CDD505-2E9C-101B-9397-08002B2CF9AE}" pid="6" name="MSIP_Label_71f5e209-6f2a-4b58-b4ec-8fd798c3d2df_SiteId">
    <vt:lpwstr>c1aa44b8-e725-4ded-a329-8b8cedb3dbf1</vt:lpwstr>
  </property>
  <property fmtid="{D5CDD505-2E9C-101B-9397-08002B2CF9AE}" pid="7" name="MSIP_Label_71f5e209-6f2a-4b58-b4ec-8fd798c3d2df_ActionId">
    <vt:lpwstr>9225001e-7b28-4dae-b8a5-89ee48ba7c43</vt:lpwstr>
  </property>
  <property fmtid="{D5CDD505-2E9C-101B-9397-08002B2CF9AE}" pid="8" name="MSIP_Label_71f5e209-6f2a-4b58-b4ec-8fd798c3d2df_ContentBits">
    <vt:lpwstr>2</vt:lpwstr>
  </property>
  <property fmtid="{D5CDD505-2E9C-101B-9397-08002B2CF9AE}" pid="9" name="ContentTypeId">
    <vt:lpwstr>0x0101009A0986443F68544DAF4EAC8B1237F8E6</vt:lpwstr>
  </property>
  <property fmtid="{D5CDD505-2E9C-101B-9397-08002B2CF9AE}" pid="10" name="MediaServiceImageTags">
    <vt:lpwstr/>
  </property>
</Properties>
</file>